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van\Desktop\"/>
    </mc:Choice>
  </mc:AlternateContent>
  <bookViews>
    <workbookView xWindow="0" yWindow="0" windowWidth="29010" windowHeight="11670"/>
  </bookViews>
  <sheets>
    <sheet name="Действует с 14.05.2021" sheetId="4" r:id="rId1"/>
  </sheets>
  <calcPr calcId="162913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X45" i="4" l="1"/>
  <c r="Y45" i="4" s="1"/>
  <c r="W45" i="4"/>
  <c r="R45" i="4"/>
  <c r="Q45" i="4"/>
  <c r="X44" i="4"/>
  <c r="Y44" i="4" s="1"/>
  <c r="W44" i="4"/>
  <c r="R44" i="4"/>
  <c r="Q44" i="4"/>
  <c r="Y43" i="4"/>
  <c r="X43" i="4"/>
  <c r="W43" i="4"/>
  <c r="R43" i="4"/>
  <c r="Q43" i="4"/>
  <c r="X42" i="4"/>
  <c r="Y42" i="4" s="1"/>
  <c r="W42" i="4"/>
  <c r="R42" i="4"/>
  <c r="Q42" i="4"/>
  <c r="X41" i="4"/>
  <c r="Y41" i="4" s="1"/>
  <c r="W41" i="4"/>
  <c r="R41" i="4"/>
  <c r="Q41" i="4"/>
  <c r="X40" i="4"/>
  <c r="Y40" i="4" s="1"/>
  <c r="W40" i="4"/>
  <c r="R40" i="4"/>
  <c r="Q40" i="4"/>
  <c r="Y39" i="4"/>
  <c r="X39" i="4"/>
  <c r="W39" i="4"/>
  <c r="R39" i="4"/>
  <c r="Q39" i="4"/>
  <c r="X38" i="4"/>
  <c r="Y38" i="4" s="1"/>
  <c r="W38" i="4"/>
  <c r="R38" i="4"/>
  <c r="Q38" i="4"/>
  <c r="X37" i="4"/>
  <c r="Y37" i="4" s="1"/>
  <c r="W37" i="4"/>
  <c r="R37" i="4"/>
  <c r="Q37" i="4"/>
  <c r="X36" i="4"/>
  <c r="Y36" i="4" s="1"/>
  <c r="W36" i="4"/>
  <c r="R36" i="4"/>
  <c r="Q36" i="4"/>
  <c r="Y35" i="4"/>
  <c r="X35" i="4"/>
  <c r="W35" i="4"/>
  <c r="R35" i="4"/>
  <c r="Q35" i="4"/>
  <c r="X34" i="4"/>
  <c r="Y34" i="4" s="1"/>
  <c r="W34" i="4"/>
  <c r="R34" i="4"/>
  <c r="Q34" i="4"/>
  <c r="X33" i="4"/>
  <c r="Y33" i="4" s="1"/>
  <c r="W33" i="4"/>
  <c r="R33" i="4"/>
  <c r="Q33" i="4"/>
  <c r="X32" i="4"/>
  <c r="Y32" i="4" s="1"/>
  <c r="W32" i="4"/>
  <c r="R32" i="4"/>
  <c r="Q32" i="4"/>
  <c r="X31" i="4"/>
  <c r="Y31" i="4" s="1"/>
  <c r="W31" i="4"/>
  <c r="R31" i="4"/>
  <c r="Q31" i="4"/>
  <c r="Y30" i="4"/>
  <c r="X30" i="4"/>
  <c r="W30" i="4"/>
  <c r="R30" i="4"/>
  <c r="Q30" i="4"/>
  <c r="X29" i="4"/>
  <c r="Y29" i="4" s="1"/>
  <c r="W29" i="4"/>
  <c r="R29" i="4"/>
  <c r="Q29" i="4"/>
  <c r="X28" i="4"/>
  <c r="Y28" i="4" s="1"/>
  <c r="W28" i="4"/>
  <c r="R28" i="4"/>
  <c r="Q28" i="4"/>
  <c r="X27" i="4"/>
  <c r="Y27" i="4" s="1"/>
  <c r="W27" i="4"/>
  <c r="R27" i="4"/>
  <c r="Q27" i="4"/>
  <c r="Y26" i="4"/>
  <c r="X26" i="4"/>
  <c r="W26" i="4"/>
  <c r="R26" i="4"/>
  <c r="Q26" i="4"/>
  <c r="X25" i="4"/>
  <c r="Y25" i="4" s="1"/>
  <c r="W25" i="4"/>
  <c r="R25" i="4"/>
  <c r="Q25" i="4"/>
  <c r="X24" i="4"/>
  <c r="Y24" i="4" s="1"/>
  <c r="W24" i="4"/>
  <c r="X23" i="4"/>
  <c r="Y23" i="4" s="1"/>
  <c r="W23" i="4"/>
  <c r="Y22" i="4"/>
  <c r="X22" i="4"/>
  <c r="W22" i="4"/>
  <c r="K21" i="4"/>
  <c r="K20" i="4"/>
  <c r="BQ19" i="4"/>
  <c r="BP19" i="4"/>
  <c r="BQ17" i="4"/>
  <c r="BP17" i="4"/>
  <c r="K16" i="4"/>
  <c r="K15" i="4"/>
  <c r="BQ14" i="4"/>
  <c r="BP14" i="4"/>
  <c r="BP13" i="4" l="1"/>
  <c r="BQ12" i="4"/>
  <c r="BQ13" i="4" s="1"/>
  <c r="BP12" i="4"/>
  <c r="BQ11" i="4"/>
  <c r="BP11" i="4"/>
  <c r="BQ10" i="4"/>
  <c r="BP10" i="4"/>
  <c r="BQ9" i="4"/>
  <c r="BP9" i="4"/>
  <c r="BK13" i="4"/>
  <c r="BJ13" i="4"/>
  <c r="BK12" i="4"/>
  <c r="BL12" i="4"/>
  <c r="BL13" i="4" s="1"/>
  <c r="BJ12" i="4"/>
  <c r="BK11" i="4"/>
  <c r="BL11" i="4"/>
  <c r="BJ11" i="4"/>
  <c r="BK9" i="4"/>
  <c r="BL9" i="4"/>
  <c r="BJ9" i="4"/>
  <c r="BC11" i="4"/>
  <c r="BC10" i="4"/>
  <c r="BC9" i="4"/>
  <c r="BB13" i="4"/>
  <c r="BC13" i="4"/>
  <c r="BB12" i="4"/>
  <c r="BC12" i="4"/>
  <c r="BA12" i="4"/>
  <c r="BA13" i="4" s="1"/>
  <c r="AA13" i="4"/>
  <c r="Z13" i="4"/>
  <c r="Y13" i="4"/>
  <c r="V13" i="4"/>
  <c r="S13" i="4"/>
  <c r="R13" i="4"/>
  <c r="Q13" i="4"/>
  <c r="AA12" i="4"/>
  <c r="Z12" i="4"/>
  <c r="Y12" i="4"/>
  <c r="V12" i="4"/>
  <c r="S12" i="4"/>
  <c r="R12" i="4"/>
  <c r="Q12" i="4"/>
  <c r="J12" i="4"/>
  <c r="K11" i="4"/>
  <c r="K10" i="4"/>
  <c r="K9" i="4"/>
</calcChain>
</file>

<file path=xl/sharedStrings.xml><?xml version="1.0" encoding="utf-8"?>
<sst xmlns="http://schemas.openxmlformats.org/spreadsheetml/2006/main" count="1598" uniqueCount="436">
  <si>
    <t xml:space="preserve">Наименование артикула </t>
  </si>
  <si>
    <t>Страна происхождения</t>
  </si>
  <si>
    <t>НДС %</t>
  </si>
  <si>
    <t xml:space="preserve">Вид продукта
</t>
  </si>
  <si>
    <t>Наименование продукта на этикетке</t>
  </si>
  <si>
    <t>Дополнительное свойство 1</t>
  </si>
  <si>
    <t>Дополнительное свойство 2</t>
  </si>
  <si>
    <t>Дополнительное свойство 3</t>
  </si>
  <si>
    <t>ИНН производителя</t>
  </si>
  <si>
    <t>КПП производителя</t>
  </si>
  <si>
    <t>Наименование производителя</t>
  </si>
  <si>
    <t>Адрес производителя</t>
  </si>
  <si>
    <t>Цена с НДС</t>
  </si>
  <si>
    <t>ТН ВЭД</t>
  </si>
  <si>
    <t>ГОСТ</t>
  </si>
  <si>
    <t>ТУ</t>
  </si>
  <si>
    <t>СТО</t>
  </si>
  <si>
    <t>Граммовка</t>
  </si>
  <si>
    <t>Базовая единица измерения (шт, кг)</t>
  </si>
  <si>
    <t>Состав продукта</t>
  </si>
  <si>
    <t>ТСГ (технологический срок годности)</t>
  </si>
  <si>
    <t>Срок годности после вскрытия упаковки (в часах)</t>
  </si>
  <si>
    <t>Температура хранения</t>
  </si>
  <si>
    <t>Условия хранения</t>
  </si>
  <si>
    <t>Энергетическая ценность, ккал</t>
  </si>
  <si>
    <t>Тип упаковки</t>
  </si>
  <si>
    <t>Код ЕГАИС</t>
  </si>
  <si>
    <t>Категория</t>
  </si>
  <si>
    <t>Номер GLN</t>
  </si>
  <si>
    <t>Срок исполнения заказа в днях</t>
  </si>
  <si>
    <t>высота слоя (мм)</t>
  </si>
  <si>
    <t>вес БРУТТО паллета                                (кг)</t>
  </si>
  <si>
    <t>Количество                                      наименований Товара             на паллете</t>
  </si>
  <si>
    <t>Россия</t>
  </si>
  <si>
    <t>4600068040596</t>
  </si>
  <si>
    <t>4600068040572</t>
  </si>
  <si>
    <t>4600068040602</t>
  </si>
  <si>
    <t>4600068040589</t>
  </si>
  <si>
    <t>0177637000002190663</t>
  </si>
  <si>
    <t>0177637000002190572</t>
  </si>
  <si>
    <t>пиво</t>
  </si>
  <si>
    <t>АО МПБК "ОЧАКОВО"</t>
  </si>
  <si>
    <t>Россия, 121471, г.Москва, ул.Рябиновая, дом 44</t>
  </si>
  <si>
    <t>светлое</t>
  </si>
  <si>
    <t>фильтрованное</t>
  </si>
  <si>
    <t>пастеризованное</t>
  </si>
  <si>
    <t>Объем (л.)</t>
  </si>
  <si>
    <t>Высота полной паллеты в см</t>
  </si>
  <si>
    <t>0149124</t>
  </si>
  <si>
    <t>0152124</t>
  </si>
  <si>
    <t>0110124</t>
  </si>
  <si>
    <t>Количество штук в упаковке</t>
  </si>
  <si>
    <t>№ артикула поставщика (внутренний код поставщика/ производителя)</t>
  </si>
  <si>
    <t>Содержание алкоголя (крепость)(%)</t>
  </si>
  <si>
    <t>Керн ("Kern")</t>
  </si>
  <si>
    <t>Пиво "Керн" ("Kern") светлое фильтрованное пастеризованное</t>
  </si>
  <si>
    <t>─</t>
  </si>
  <si>
    <t>номер (код) ОКП</t>
  </si>
  <si>
    <t>Штрих-код штуки (EAN)</t>
  </si>
  <si>
    <t>Штрих-код упаковки (транспортной групповой) (EAN)</t>
  </si>
  <si>
    <t>Наименование бренда (Торговая марка на языке оригинала (ТМ)</t>
  </si>
  <si>
    <t>ТН ВЭД 220300</t>
  </si>
  <si>
    <t>ГОСТ 31711-2012 "Пиво. Общие технические условия"</t>
  </si>
  <si>
    <t>Регистрационный номер декларации о соответствии</t>
  </si>
  <si>
    <t>ЕАЭС N RU Д-RU.АЯ46.В.00358</t>
  </si>
  <si>
    <t>Декларация о соответствии действительно  по дату включительно</t>
  </si>
  <si>
    <t>0,45л</t>
  </si>
  <si>
    <t>1,35л</t>
  </si>
  <si>
    <t>шт</t>
  </si>
  <si>
    <t>4,6 г</t>
  </si>
  <si>
    <t>42 ккал</t>
  </si>
  <si>
    <t>Вода, солод ячменный светлый, ячмень пивоваренный, солод карамельный, хмель.</t>
  </si>
  <si>
    <t>Стеклянная бутылка</t>
  </si>
  <si>
    <t>Алюминиевая банка</t>
  </si>
  <si>
    <t>Полиэтилентерефталатовая (ПЭТФ) бутылка</t>
  </si>
  <si>
    <t>12 месяцев</t>
  </si>
  <si>
    <t>5 месяцев</t>
  </si>
  <si>
    <t>от +5 до +30</t>
  </si>
  <si>
    <t>В затемненном помещении. Вскрытую упаковку хранить в холодильнике.</t>
  </si>
  <si>
    <t>Пиво</t>
  </si>
  <si>
    <t>Содержание алкоголя в 100 мл</t>
  </si>
  <si>
    <t>Термоусадочная (т/у) пленка</t>
  </si>
  <si>
    <t>4,6 мл</t>
  </si>
  <si>
    <t>вес штуки (КГ) брутто</t>
  </si>
  <si>
    <t>вес штуки (КГ) нетто</t>
  </si>
  <si>
    <t>ЕГАИС алкокод артикула</t>
  </si>
  <si>
    <t>вес короба (КГ) брутто</t>
  </si>
  <si>
    <t>вес короба (КГ) нетто</t>
  </si>
  <si>
    <t>Размер артикула в мм (высота)</t>
  </si>
  <si>
    <t>Размер артикула в мм (ширина)</t>
  </si>
  <si>
    <t>Размер артикула в мм (глубина/длина)</t>
  </si>
  <si>
    <t>Размер короба (упаковки) в см (высота)</t>
  </si>
  <si>
    <t>Размер короба (упаковки) в см (ширина)</t>
  </si>
  <si>
    <t>Размер короба (упаковки) в см (глубина/длина)</t>
  </si>
  <si>
    <t>Срок годности (кол-во дней)</t>
  </si>
  <si>
    <t>Пищевая ценность в 100 мл продукта (углеводы, г.)</t>
  </si>
  <si>
    <t>Пищевая ценность в 100 мл продукта (жиры, г.)</t>
  </si>
  <si>
    <t>Пищевая ценность в 100 мл продукта (белки, г.)</t>
  </si>
  <si>
    <t>Количество единиц в групповой упаковке</t>
  </si>
  <si>
    <t>ИНФОРМАЦИЯ О РАЗМЕРЕ ТОВАРА В МЕТРАХ  (ширина)</t>
  </si>
  <si>
    <t>ИНФОРМАЦИЯ О РАЗМЕРЕ ТОВАРА В МЕТРАХ (длина/глубина)</t>
  </si>
  <si>
    <t>погрузка в транспортное средство +1 рабочий день после зачисления денежных средств на расчетный счет</t>
  </si>
  <si>
    <t>ИНФОРМАЦИЯ О РАЗМЕРЕ ТОВАРА В МЕТРАХ (высота)</t>
  </si>
  <si>
    <t>Кол-во упаковок на паллете</t>
  </si>
  <si>
    <t>Кол-во упаковок в слое</t>
  </si>
  <si>
    <t>Кол-во слоёв на EURO-паллете (800мм*1200мм)</t>
  </si>
  <si>
    <t>Минимальное количество Товара в заказе (Партия) (шт)</t>
  </si>
  <si>
    <t>Пиво "Керн" ("Kern") светлое фильтрованное пастеризованное, ст/бут. 0.45</t>
  </si>
  <si>
    <t>Пиво "Керн" ("Kern") светлое фильтрованное пастеризованное, ПЭТ 1.35</t>
  </si>
  <si>
    <t>Гарантированный остаточный  срок хранения при поставке (кол-во дней)</t>
  </si>
  <si>
    <t xml:space="preserve">Пиво "Керн" ("Kern") светлое фильтрованное пастеризованное, а/б 0.45 </t>
  </si>
  <si>
    <t>с 27.03.2018 по 26.03.2019</t>
  </si>
  <si>
    <t>11.05.10.120</t>
  </si>
  <si>
    <t>Регистрационный номер свидетельства о государственной регистрации</t>
  </si>
  <si>
    <t>ЕАЭС № RU Д-RU.АЯ46.В.00358</t>
  </si>
  <si>
    <t>_</t>
  </si>
  <si>
    <t>с 27.03.2018г  по 26.03.2019г</t>
  </si>
  <si>
    <t>Вода, солод  ячменный светлый, ячмень пивоваренный, солод   карамельный,  хмель.</t>
  </si>
  <si>
    <t>от +5 С до + 30 С</t>
  </si>
  <si>
    <t xml:space="preserve"> Вскрытую упаковку хранить в холодильнике </t>
  </si>
  <si>
    <t>0177637000002211886</t>
  </si>
  <si>
    <t>фото (с гиперссылкой)</t>
  </si>
  <si>
    <t>4600068042798</t>
  </si>
  <si>
    <t>4600068042804</t>
  </si>
  <si>
    <t>45</t>
  </si>
  <si>
    <t>9</t>
  </si>
  <si>
    <t>5</t>
  </si>
  <si>
    <t>0,45</t>
  </si>
  <si>
    <t>4,8</t>
  </si>
  <si>
    <t>Рижское</t>
  </si>
  <si>
    <t>Пиво Рижское светлое фильтрованное пастеризованное</t>
  </si>
  <si>
    <t>4,7 г</t>
  </si>
  <si>
    <t>46 ккал</t>
  </si>
  <si>
    <t>Вода, солод пивоваренный ячменный светлый, ячмень пивоваренный, хмель</t>
  </si>
  <si>
    <t>20</t>
  </si>
  <si>
    <t>4,8 мл</t>
  </si>
  <si>
    <t>Пиво "Рижское" светлое фильтрованное  пастеризованное, ст/бут 0,45</t>
  </si>
  <si>
    <t>по 14.02.2022</t>
  </si>
  <si>
    <t xml:space="preserve">ЕАЭС № RU Д-RU.АЯ46.В.03631/19 </t>
  </si>
  <si>
    <t>0149140</t>
  </si>
  <si>
    <t>0177637000002242682</t>
  </si>
  <si>
    <t>7729101200</t>
  </si>
  <si>
    <t>772901001</t>
  </si>
  <si>
    <t>ТН ВЭД 2203000100</t>
  </si>
  <si>
    <t>27,00</t>
  </si>
  <si>
    <t>упаковка 4600068042804, бутылка 4600068042798</t>
  </si>
  <si>
    <t>Пиво "Рижское" светлое фильтрованное пастеризованное, а/б 0.45</t>
  </si>
  <si>
    <t>0159140</t>
  </si>
  <si>
    <t>4600068043528</t>
  </si>
  <si>
    <t>4600068043344</t>
  </si>
  <si>
    <t>упаковка 4600068043528, бутылка 4600068043344</t>
  </si>
  <si>
    <t>Пивной напиток "Жигулевское" фильтрованный пастеризованный, ПЭТ 1.3</t>
  </si>
  <si>
    <t>4600068050236</t>
  </si>
  <si>
    <t>4600068050229</t>
  </si>
  <si>
    <t>Жигулевское</t>
  </si>
  <si>
    <t>пивной напиток</t>
  </si>
  <si>
    <t>Пивной напиток "Жигулевское" фильтрованный пастеризованный</t>
  </si>
  <si>
    <t>772901001, 583702001, 720302001</t>
  </si>
  <si>
    <t>ЕАЭС № RU Д-RU.РА01.В.07051/21</t>
  </si>
  <si>
    <t>1,3л</t>
  </si>
  <si>
    <t>по 08.04.2026</t>
  </si>
  <si>
    <t>ГОСТ Р 55292-2012 Напитки пивные.</t>
  </si>
  <si>
    <t xml:space="preserve">Вода, солод пивоваренный ячменный светлый, ячмень, хмель. </t>
  </si>
  <si>
    <t>3,8 г</t>
  </si>
  <si>
    <t>34 ккал</t>
  </si>
  <si>
    <t>Пивной напиток</t>
  </si>
  <si>
    <t>4,0 мл</t>
  </si>
  <si>
    <t>упаковка 4600068050236, бутылка 4600068050229</t>
  </si>
  <si>
    <t>Квас "Русский квас" фильтрованный пастеризованный, ПЭТ 1.35</t>
  </si>
  <si>
    <t>Квас</t>
  </si>
  <si>
    <t>упаковка 4600068050120 бутылка 4600068050113</t>
  </si>
  <si>
    <t>-</t>
  </si>
  <si>
    <t>0110515</t>
  </si>
  <si>
    <t>031480</t>
  </si>
  <si>
    <t>4600068050120</t>
  </si>
  <si>
    <t>4600068050113</t>
  </si>
  <si>
    <t>11.07.19.121</t>
  </si>
  <si>
    <t>Русский квас</t>
  </si>
  <si>
    <t>Квас "Русский квас" фильтрованный пастеризованный</t>
  </si>
  <si>
    <t>фильтрованный</t>
  </si>
  <si>
    <t>пастеризованный</t>
  </si>
  <si>
    <t>772901001, 583702001, 231102001</t>
  </si>
  <si>
    <t>ТН ВЭД 2202991900</t>
  </si>
  <si>
    <t>8 месяцев</t>
  </si>
  <si>
    <t>от +5 до +20</t>
  </si>
  <si>
    <t>30 ккал</t>
  </si>
  <si>
    <t>5,7г</t>
  </si>
  <si>
    <t>Подготовленная вода, сахар, концентрат квасного сусла</t>
  </si>
  <si>
    <t>ГОСТ 31494-2012 "Квасы. Общие технические условия"</t>
  </si>
  <si>
    <t>по 11.04.2022</t>
  </si>
  <si>
    <t>ЕАЭС № RU Д-RU.АЯ46.В.04637/19</t>
  </si>
  <si>
    <t>не более 1,2%</t>
  </si>
  <si>
    <t>Пиво "Халзан" светлое фильтрованное пастеризованное ст/бут 0,45</t>
  </si>
  <si>
    <t>4600068040268</t>
  </si>
  <si>
    <t>4600068040275</t>
  </si>
  <si>
    <t>Халзан</t>
  </si>
  <si>
    <t xml:space="preserve">Пиво "Халзан" светлое фильтрованное пастеризованное </t>
  </si>
  <si>
    <t>38 ккал</t>
  </si>
  <si>
    <t xml:space="preserve">Вода подготовленная, солод пивоваренный ячменный светлый, ячмень, хмель </t>
  </si>
  <si>
    <t>0,45 л</t>
  </si>
  <si>
    <t>от 0 до + 30</t>
  </si>
  <si>
    <t>В затемнном помещении. После вскрытия упаковки хранению не подлежит</t>
  </si>
  <si>
    <t>Пиво "Халзан" светлое фильтрованное пастеризованное а/б 0,45</t>
  </si>
  <si>
    <t>Пиво "Халзан" светлое фильтрованное пастеризованное ПЭТ 1,35</t>
  </si>
  <si>
    <t>4600068039927</t>
  </si>
  <si>
    <t>Подготовленная вода, солод пивоваренный ячменный светлый, ячмень, хмель</t>
  </si>
  <si>
    <t>4,5 мл</t>
  </si>
  <si>
    <t>4600068027580</t>
  </si>
  <si>
    <t>4600068027597</t>
  </si>
  <si>
    <t>4600068029065</t>
  </si>
  <si>
    <t>4600068029072</t>
  </si>
  <si>
    <t>Безалкогольный сокосодержащий коктейль</t>
  </si>
  <si>
    <t>Напиток "Коктейль Мохито освежающий" безалкогольный с соком</t>
  </si>
  <si>
    <t>Напиток "Коктейль Мохито освежающий клубничный" безалкогольный с соком</t>
  </si>
  <si>
    <t>Напиток "Коктейль Мохито освежающий клубничный" безалкогольный с соком а/б 0,5</t>
  </si>
  <si>
    <t>0,5л</t>
  </si>
  <si>
    <t>45 ккал</t>
  </si>
  <si>
    <t>Подготовленная вода, концентрат сока лайма, натуральные ароматизаторы "Лимон" и "Мята" стабилизатор- гуммиарабик</t>
  </si>
  <si>
    <t>Подготовленная вода, сахар, концентраты соков лайма и клубники, натуральные ароматизаторы, натуральный краситель антоциан (экстракт черный моркови), стабилизатор- гуммиарабик</t>
  </si>
  <si>
    <t xml:space="preserve"> После вскрытия упаковки хранению не подлежит</t>
  </si>
  <si>
    <t>Напиток безалкогольный с соком</t>
  </si>
  <si>
    <t>Напиток "Коктейль Мохито освежающий" безалкогольный с соком а/б 0,5</t>
  </si>
  <si>
    <t>Мохито Фрэш</t>
  </si>
  <si>
    <t>Мохито клубничный</t>
  </si>
  <si>
    <t>с соком</t>
  </si>
  <si>
    <t>0177637000002260866</t>
  </si>
  <si>
    <t>177637000002190000</t>
  </si>
  <si>
    <t>0177637000002211889 </t>
  </si>
  <si>
    <t>177637000002187000</t>
  </si>
  <si>
    <t>ТН ВЭД 2202100000</t>
  </si>
  <si>
    <t>ГОСТ 28188-2014</t>
  </si>
  <si>
    <t>0000000000040052634</t>
  </si>
  <si>
    <t>ЕАЭС № RU Д-RU.PA01.B.43877/22</t>
  </si>
  <si>
    <t>ЕАЭС № RU Д-RU.PA 01.B.74939/21</t>
  </si>
  <si>
    <t>ЕАЭС № RU Д-RU.PA 01.B.74939/22</t>
  </si>
  <si>
    <t>по 11.08.2024</t>
  </si>
  <si>
    <t>по 27.01.2025</t>
  </si>
  <si>
    <t>39 ккал</t>
  </si>
  <si>
    <t>упаковка 4600068040275 бутылка 4600068040268</t>
  </si>
  <si>
    <t>упаковка 4600068035479 бутылка 4600068035462</t>
  </si>
  <si>
    <t>упаковка 4600068039934 бутылка 4600068039927</t>
  </si>
  <si>
    <t>упаковка 4600068027597 бутылка 4600068027580</t>
  </si>
  <si>
    <t>упаковка 4600068029072 бутылка 4600068029065</t>
  </si>
  <si>
    <t>упаковка 4600068042583 бутылка 46000680</t>
  </si>
  <si>
    <t>Пиво «Альштайн» («Altstein») светлое фильтрованное пастеризованное а/б 0,45</t>
  </si>
  <si>
    <t>0100000005800000091</t>
  </si>
  <si>
    <t>0,5</t>
  </si>
  <si>
    <t>Альштайн (Altstein)</t>
  </si>
  <si>
    <t>Пиво «Альштайн» («Altstein») светлое фильтрованное пастеризованное</t>
  </si>
  <si>
    <t>ЕАЭС N RU Д-RU.РА03.В.36806/22</t>
  </si>
  <si>
    <t>по 28.04.2025</t>
  </si>
  <si>
    <t>Вода, солод пивоваренный ячменный светлый, ячмень, хмелепродукты</t>
  </si>
  <si>
    <t>упаковка 4600068054616 бутылка 4600068045300</t>
  </si>
  <si>
    <t>Пиво «Альштайн» («Altstein») светлое фильтрованное пастеризованное с/б 0,45</t>
  </si>
  <si>
    <t>«Альштайн» («Altstein»)</t>
  </si>
  <si>
    <t xml:space="preserve">Вода, солод пивоваренный ячменный светлый, хмелепродукты </t>
  </si>
  <si>
    <t>Пиво «Златовице» светлое фильтрованное пастеризованное, c/б 0,45л.</t>
  </si>
  <si>
    <t>Златовице</t>
  </si>
  <si>
    <t>Пиво «Златовице» светлое фильтрованное пастеризованное</t>
  </si>
  <si>
    <t>ЕАЭС N RU Д-RU.РА01.В.99859/22</t>
  </si>
  <si>
    <t>по 21.02.2025</t>
  </si>
  <si>
    <t>упаковка 4600068040381 бутылка 4600068038531</t>
  </si>
  <si>
    <t>Пиво «Златовице» светлое фильтрованное пастеризованное а/б 0,45</t>
  </si>
  <si>
    <t>упаковка 4600068042057 бутылка 4600068042040</t>
  </si>
  <si>
    <t>Пиво «Зибен» («Sieben») светлое фильтрованное пастеризованное. с/б 0,45</t>
  </si>
  <si>
    <t>0100000005800000069</t>
  </si>
  <si>
    <t>«Зибен» («Sieben»)</t>
  </si>
  <si>
    <t xml:space="preserve">Пиво «Зибен» («Sieben») светлое фильтрованное пастеризованное. </t>
  </si>
  <si>
    <t>ЕАЭС N RU Д-RU.РА04.В.86296/22</t>
  </si>
  <si>
    <t>по 21.04.2025</t>
  </si>
  <si>
    <t>Вода подготовленная, солод пивоваренный ячменный светлый, ячмень пивоваренный, хмелепродукты</t>
  </si>
  <si>
    <t>упаковка 4600068053374 бутылка 4600068053367</t>
  </si>
  <si>
    <t>Пиво «Зибен» («Sieben») светлое фильтрованное пастеризованное а/б 0,45</t>
  </si>
  <si>
    <t xml:space="preserve"> «Зибен» («Sieben») </t>
  </si>
  <si>
    <t>упаковка 4600068053909 бутылка 4600068053480</t>
  </si>
  <si>
    <t>Пиво «Альштайн» светлое фильтрованное пастеризованное, ПЭТ 1,35л.</t>
  </si>
  <si>
    <t>Пиво «Альштайн» светлое фильтрованное пастеризованное</t>
  </si>
  <si>
    <t>Пэт</t>
  </si>
  <si>
    <t>от 0 до +30</t>
  </si>
  <si>
    <t>упаковка 4600068053411 бутылка 4600068053404</t>
  </si>
  <si>
    <t xml:space="preserve"> Пиво «Златовице» светлое фильтрованное пастеризованное, ПЭТ 1,35л.</t>
  </si>
  <si>
    <t>Пиво "Златовице" светлое фильтрованное пастеризованное</t>
  </si>
  <si>
    <t xml:space="preserve">Вода, солод пивоваренный ячменный светлый, ячмень, хмелепродукты </t>
  </si>
  <si>
    <t>упаковка 4600068038562 бутылка 4600068038555</t>
  </si>
  <si>
    <t>Напиток "Паурэн Оригинальный" (Powran Original) безалкогольный тонизирующий (энергетический) газированный 0,5 a/б</t>
  </si>
  <si>
    <t>11.07.19.190</t>
  </si>
  <si>
    <t>12.360</t>
  </si>
  <si>
    <t>12.000</t>
  </si>
  <si>
    <t>Powran</t>
  </si>
  <si>
    <t>Безалкогольный напиток</t>
  </si>
  <si>
    <t xml:space="preserve">Напиток "Паурэн Оригинальный" (Powran Original) безалкогольный тонизирующий (энергетический) газированный </t>
  </si>
  <si>
    <t>безалкогольный</t>
  </si>
  <si>
    <t>тонизирующий</t>
  </si>
  <si>
    <t>газированный</t>
  </si>
  <si>
    <t>ТН ВЭД 2202000100</t>
  </si>
  <si>
    <t>ЕАЭС N RU Д-RU.РТ01.В.05016/20</t>
  </si>
  <si>
    <t>по 23.09.2023</t>
  </si>
  <si>
    <t>50 ккал</t>
  </si>
  <si>
    <t xml:space="preserve">Вода подготовленная, сахар, регулятор кислотности- лимонная кислота, таурин, </t>
  </si>
  <si>
    <t>от 0 до +35</t>
  </si>
  <si>
    <t>Хранить в месте защищенном от воздействия прямых солнечных лучей</t>
  </si>
  <si>
    <t>упаковка 4600068047205 банка 4600068047106</t>
  </si>
  <si>
    <t>Напиток "Паурэн Тропический" (Powran Tropic ) безалкогольный тонизирующий (энергетический) газированный 0,5 a/б</t>
  </si>
  <si>
    <t>Вода подготовленная, сахар, регулятор кислотности- лимонная кислота, таурин, натуральные ароматизаторы, эмульгатор-гуммиарабик, антиокислитель- аскорбиновая кислота, кофеин, пектин, экстракт картамуса, краситель сахарный колер, ароматизатор "апельсин", витаминный премикс</t>
  </si>
  <si>
    <t>упаковка 4600068049087 банка 4600068049070</t>
  </si>
  <si>
    <t>Сидр "Wills" сладкий газированный</t>
  </si>
  <si>
    <t>10.03.10.211</t>
  </si>
  <si>
    <t>8.688</t>
  </si>
  <si>
    <t>Wills</t>
  </si>
  <si>
    <t>Сидр</t>
  </si>
  <si>
    <t>Сладкий</t>
  </si>
  <si>
    <t>Газированный</t>
  </si>
  <si>
    <t>ТН ВЭД 2206003100</t>
  </si>
  <si>
    <t xml:space="preserve">ЕАЭС N RU Д-RU.РА03.В.65214/22 </t>
  </si>
  <si>
    <t>по 19.05.2025</t>
  </si>
  <si>
    <t xml:space="preserve">Вода подготовленная, концентрированный яблочный сок, сахар, антиокислитель-пиросульфит калия. </t>
  </si>
  <si>
    <t>Хранить в помещениях, исключающих воздействие прямого солнечного света</t>
  </si>
  <si>
    <t>упаковка 4600068053121 бутылка 4600068053114</t>
  </si>
  <si>
    <t>Напиток "Кул Кола" ("Cool Cola") безалкогольный сильногазированный 0,33 банка</t>
  </si>
  <si>
    <t>Cool Cola</t>
  </si>
  <si>
    <t>Напиток "Кул Кола" ("Cool Cola") безалкогольный сильногазированный</t>
  </si>
  <si>
    <t>Сильногазированный</t>
  </si>
  <si>
    <t>ЕАЭС N RU Д-RU.РА04.В.41784/22</t>
  </si>
  <si>
    <t>по 22.06.2025</t>
  </si>
  <si>
    <t>Вода подготовленная, сахар, краситель сахарный колер IV, регуляторы кислотности,- ортофосфорная кислота, лимонная кислота, натуральные ароматизаторы, кофеин, экстракт ванили</t>
  </si>
  <si>
    <t>упаковка 4600068053152 банка 4600068053145</t>
  </si>
  <si>
    <t>Напиток "Фэнси" ("Fancy") безалкогольный сильногазированный 0,33 банка</t>
  </si>
  <si>
    <t>Fancy</t>
  </si>
  <si>
    <t>Напиток "Фэнси" ("Fancy") безалкогольный сильногазированный</t>
  </si>
  <si>
    <t>ЕАЭС N RU Д-RU.РА04.В.40483/22</t>
  </si>
  <si>
    <t>по 25.05.2025</t>
  </si>
  <si>
    <t>Вода подготовленная, сахар, апельсиновый сок (3%), регулятор кислотности- лимонная кислота, стабилизатор- гуммиарабик, эмульгатор- эфиры глицерина и смоляных кислот, ароматизаторы, натуральные ароматизиторы, апельсиновые терпены, растительные экстракты (эфирные масла: мандарина, апельсина, лимона, грейпфрута, лайма), красители (каротины, бета-апо-8'- каротиновый альдегид (С30)</t>
  </si>
  <si>
    <t>упаковка 4600068053237 банка 4600068053220</t>
  </si>
  <si>
    <t>Напиток "Стрит" ("Street") безалкогольный сильногазированный 0,33 банка</t>
  </si>
  <si>
    <t>Street</t>
  </si>
  <si>
    <t>Напиток "Стрит" ("Street") безалкогольный сильногазированный</t>
  </si>
  <si>
    <t>ЕАЭС N RU Д-RU.РА04.В.40515/22</t>
  </si>
  <si>
    <t>40 ккал</t>
  </si>
  <si>
    <t>Вода подготовленная, сахар, регулятор кислотности- лимонная кислота, сок лимона и лайма, растительные экстракты, натуральные ароматизаторы</t>
  </si>
  <si>
    <t>упаковка 4600068053190 банка 4600068053183</t>
  </si>
  <si>
    <t>Напиток "Кул Кола" ("Cool Cola") безалкогольный сильногазированный 0,33 стекло</t>
  </si>
  <si>
    <t>упаковка 4600068053923 бутылка 4600068053916</t>
  </si>
  <si>
    <t>Напиток "Фэнси" ("Fancy") безалкогольный сильногазированный 0,33 стекло</t>
  </si>
  <si>
    <t>упаковка 4600068053961 бутылка 4600068053954</t>
  </si>
  <si>
    <t>Напиток "Стрит" ("Street") безалкогольный сильногазированный 0,33 стекло</t>
  </si>
  <si>
    <t>упаковка 4600068053947 бутылка 4600068053930</t>
  </si>
  <si>
    <t>Напиток "Кул Кола" ("Cool Cola") безалкогольный сильногазированный 2,0 Пэт</t>
  </si>
  <si>
    <t>упаковка 4600068054630 бутылка 4600068054623</t>
  </si>
  <si>
    <t>Напиток "Фэнси" ("Fancy") безалкогольный сильногазированный 2,0 Пэт</t>
  </si>
  <si>
    <t>упаковка 4600068054678 бутылка 4600068054661</t>
  </si>
  <si>
    <t>Напиток "Стрит" ("Street") безалкогольный сильногазированный 2,0 Пэт</t>
  </si>
  <si>
    <t>упаковка 4600068054654 бутылка 4600068054647</t>
  </si>
  <si>
    <t>Пивной напиток "Hard drink red ray cherry mix (хард дринк рэд рэй вишневый микс)"</t>
  </si>
  <si>
    <t>11.05.10.160</t>
  </si>
  <si>
    <t>0100000005800000017</t>
  </si>
  <si>
    <t>728,4</t>
  </si>
  <si>
    <t>466,3</t>
  </si>
  <si>
    <t>Red Ray</t>
  </si>
  <si>
    <t>Фильтрованный</t>
  </si>
  <si>
    <t>Пастеризованный</t>
  </si>
  <si>
    <t>ЕАЭС N RU Д-RU.РА03.В.02467/22</t>
  </si>
  <si>
    <t>по 11.04.2025</t>
  </si>
  <si>
    <t>60 ккал</t>
  </si>
  <si>
    <t>Вода, сахар, солод пивоваренный ячменный светлый, рис, яблочный сок, вишневый сок, регуляторы кислотности: кислота лимонная, цитрат натрия, сок черной моркови, ароматизаторы натуральные вишня и малина</t>
  </si>
  <si>
    <t>Хранить в затемненном помещении</t>
  </si>
  <si>
    <t>упаковка 4600068051295 бутылка 4600068051271</t>
  </si>
  <si>
    <t xml:space="preserve">Пивной напиток «HARD DRINK RED RAY CITRUS MIX (ХАРД ДРИНК РЭД РЭЙ ЦИТРУСОВЫЙ МИКС)» </t>
  </si>
  <si>
    <t>0100000005800000070-</t>
  </si>
  <si>
    <t xml:space="preserve">ЕАЭС N RU Д-RU.РА03.В.02467/22 </t>
  </si>
  <si>
    <t>Вода, сахар, солод пивоваренный ячменный светлый, рис, яблочный сок, лимонный сок, регулятор кислотности: кислота лимонная, ароматизатор натуральный Цитрус, ароматизатор Грейпфрут, стабилизатор гуммиарабик, хмель</t>
  </si>
  <si>
    <t>упаковка 4600068051301 бутылка 4600068051288</t>
  </si>
  <si>
    <t>Сок Goodini овощная смесь с пряными травами 0,75</t>
  </si>
  <si>
    <t>Goodini</t>
  </si>
  <si>
    <t>Сок</t>
  </si>
  <si>
    <t>Овощная смесь с пряными травами</t>
  </si>
  <si>
    <t>Восстановленный</t>
  </si>
  <si>
    <t>С мякотью</t>
  </si>
  <si>
    <t>Томатный сок, морковный сок, тыквенное пюре, свекольный сок, пюре из кабачка, пюре из паприки, экстракт кориандра, экстракт лавра, соль</t>
  </si>
  <si>
    <t>Не более суток при температуре от +2 до +6</t>
  </si>
  <si>
    <t>от 0 до +25</t>
  </si>
  <si>
    <t>Хранить при температуре от 0 до +25, и относительной влажности воздуха не более 75%</t>
  </si>
  <si>
    <t>упаковка 4600068032171 бутылка 4600068032164</t>
  </si>
  <si>
    <t>Бумажная</t>
  </si>
  <si>
    <t>Сок Goodini Фруктово-овощная смесь с облепихой 0,75</t>
  </si>
  <si>
    <t xml:space="preserve"> Фруктово-овощная смесь с облепихой</t>
  </si>
  <si>
    <t>35 ккал</t>
  </si>
  <si>
    <t>ананасовый сок, тыквенное пюре, морковный сок, яблочный сок, сок облепихи</t>
  </si>
  <si>
    <t>упаковка 4600068032126 бутылка 4600068032119</t>
  </si>
  <si>
    <t>Сок Goodini Ягодная смесь с овощами и шпинатом 0,75</t>
  </si>
  <si>
    <t>Ягодная смесь с овощами и шпинатом</t>
  </si>
  <si>
    <t>Яблочный сок, свекольный сок, сливовый сок, вишневый сок, морковный сок, виноградный сок, тыквенный сок, яблочное пюре, сок шпината, лимонный сок, сок черной смородины</t>
  </si>
  <si>
    <t>упаковка 4600068032218 бутылка 4600068032201</t>
  </si>
  <si>
    <t>Сок Goodini Мандарин-апельсин 0,75</t>
  </si>
  <si>
    <t>Сок Мандарин-апельсин восстановленный с мякотью</t>
  </si>
  <si>
    <t>Мандариновый сок, апельсиновый сок</t>
  </si>
  <si>
    <t>Упаковка 4600068032331 бутылка 4600068032324</t>
  </si>
  <si>
    <t>Сок Goodini яблоко 0,25</t>
  </si>
  <si>
    <t>10.32.16.120</t>
  </si>
  <si>
    <t>Сок "Яблоко" восстановленный осветленный</t>
  </si>
  <si>
    <t>Осветленный</t>
  </si>
  <si>
    <t>ТН ВЭД 200971990</t>
  </si>
  <si>
    <t xml:space="preserve">ЕАЭС N RU Д-RU.РА04.В.54494/22 </t>
  </si>
  <si>
    <t>по 29.06.2025</t>
  </si>
  <si>
    <t>Яблочный сок</t>
  </si>
  <si>
    <t>упаковка 4600068054838 бутылка 4600068054821</t>
  </si>
  <si>
    <t>Сок Goodini Мандарин-апельсин 0,25</t>
  </si>
  <si>
    <t>10.86.10.243</t>
  </si>
  <si>
    <t>Сок "Мандарин-апельсин" восстановленный с мякотью</t>
  </si>
  <si>
    <t>RU.77.01.34.005.E.000505.03.18</t>
  </si>
  <si>
    <t>от 14.03.2018</t>
  </si>
  <si>
    <t>упаковка 4600068034014 бутылка 4600068032300</t>
  </si>
  <si>
    <t>Сок Goodini "Томат" 0,25</t>
  </si>
  <si>
    <t>Сок "Томат" восстановленный с мякотью</t>
  </si>
  <si>
    <t>ТН ВЭД 200950</t>
  </si>
  <si>
    <t>ЕАЭС N RU Д-RU.РА04.В.54531/22</t>
  </si>
  <si>
    <t>20 ккал</t>
  </si>
  <si>
    <t>Томатный сок, соль</t>
  </si>
  <si>
    <t>упаковка 4600068054852 бутылка 4600068054845</t>
  </si>
  <si>
    <t>Нектар Goodini "Вишня" 0,25</t>
  </si>
  <si>
    <t>10.32.21.110</t>
  </si>
  <si>
    <t>Нектар</t>
  </si>
  <si>
    <t xml:space="preserve">Нектар "Вишня" </t>
  </si>
  <si>
    <t>ТН ВЭД 2009807109</t>
  </si>
  <si>
    <t>ЕАЭС N RU Д-RU.РА05.В.06396/22</t>
  </si>
  <si>
    <t xml:space="preserve"> по 21.07.2025</t>
  </si>
  <si>
    <t>вишневый сок, сахар, регулятор кислотности лимонная кислота, вода</t>
  </si>
  <si>
    <t>Упаковка 4600068055095 бутылка 4600068055088</t>
  </si>
  <si>
    <t>Toness Indian Tonic c/б</t>
  </si>
  <si>
    <t>Toness</t>
  </si>
  <si>
    <t xml:space="preserve">Toness Indian Tonic </t>
  </si>
  <si>
    <t xml:space="preserve">ЕАЭС N RU Д-RU.РА03.В.79882/22 </t>
  </si>
  <si>
    <t>по 25.05.2025.</t>
  </si>
  <si>
    <t>Вода подготовленная, сахар, регулятор кислотности- лимонная кислота, натуральные ароматизаторы, хинин</t>
  </si>
  <si>
    <t>Упаковка 4600068053985 бутылка 4600068053978</t>
  </si>
  <si>
    <t>Toness Indian Tonic а/б</t>
  </si>
  <si>
    <t>Упаковка 4600068053275 бутылка 4600068053268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</si>
</sst>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₽_-;\-* #,##0.00\ _₽_-;_-* &quot;-&quot;??\ _₽_-;_-@_-"/>
  </numFmts>
  <fonts count="15" x14ac:knownFonts="1">
    <font>
      <sz val="12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2"/>
      <color theme="1"/>
      <name val="Tahoma"/>
      <family val="2"/>
    </font>
    <font>
      <sz val="12"/>
      <color theme="1"/>
      <name val="Tahoma"/>
      <family val="2"/>
    </font>
    <font>
      <sz val="12"/>
      <name val="Arial"/>
      <family val="2"/>
      <charset val="204"/>
    </font>
    <font>
      <sz val="12"/>
      <color rgb="FF000000"/>
      <name val="Tahoma"/>
      <family val="2"/>
    </font>
    <font>
      <sz val="12"/>
      <color theme="1"/>
      <name val="Tahoma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name val="Tahoma"/>
      <family val="2"/>
      <charset val="204"/>
    </font>
    <font>
      <sz val="12"/>
      <color theme="1"/>
      <name val="Arial"/>
      <family val="2"/>
      <charset val="204"/>
    </font>
    <font>
      <sz val="12"/>
      <color rgb="FF000000"/>
      <name val="Arial"/>
      <family val="2"/>
      <charset val="204"/>
    </font>
    <font>
      <sz val="11"/>
      <color theme="1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1"/>
      <color rgb="FF2C2D2E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7">
    <xf numFmtId="0" fontId="0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64" fontId="8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Alignment="1">
      <alignment horizontal="center" vertical="center"/>
    </xf>
    <xf numFmtId="1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/>
    <xf numFmtId="0" fontId="4" fillId="0" borderId="0" xfId="0" applyFont="1" applyFill="1" applyAlignment="1">
      <alignment vertical="center"/>
    </xf>
    <xf numFmtId="49" fontId="4" fillId="0" borderId="0" xfId="0" applyNumberFormat="1" applyFont="1" applyFill="1"/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64" fontId="4" fillId="0" borderId="1" xfId="6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1" fontId="5" fillId="0" borderId="1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0" fillId="2" borderId="0" xfId="0" applyFill="1"/>
    <xf numFmtId="1" fontId="4" fillId="2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164" fontId="4" fillId="2" borderId="1" xfId="6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/>
    <xf numFmtId="0" fontId="10" fillId="0" borderId="2" xfId="0" applyFont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" fontId="11" fillId="0" borderId="2" xfId="0" applyNumberFormat="1" applyFont="1" applyBorder="1" applyAlignment="1">
      <alignment horizontal="center" vertical="center"/>
    </xf>
    <xf numFmtId="1" fontId="10" fillId="0" borderId="2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/>
    </xf>
    <xf numFmtId="1" fontId="10" fillId="0" borderId="2" xfId="0" applyNumberFormat="1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1" fontId="11" fillId="0" borderId="2" xfId="0" applyNumberFormat="1" applyFont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wrapText="1"/>
    </xf>
    <xf numFmtId="1" fontId="10" fillId="0" borderId="2" xfId="0" applyNumberFormat="1" applyFont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1" fontId="13" fillId="0" borderId="2" xfId="0" applyNumberFormat="1" applyFont="1" applyFill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/>
    </xf>
    <xf numFmtId="1" fontId="14" fillId="0" borderId="2" xfId="0" applyNumberFormat="1" applyFont="1" applyFill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1" fontId="10" fillId="0" borderId="0" xfId="0" applyNumberFormat="1" applyFont="1" applyFill="1" applyAlignment="1">
      <alignment horizontal="center" vertical="center"/>
    </xf>
    <xf numFmtId="2" fontId="10" fillId="0" borderId="2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49" fontId="10" fillId="0" borderId="2" xfId="0" applyNumberFormat="1" applyFont="1" applyFill="1" applyBorder="1"/>
    <xf numFmtId="0" fontId="10" fillId="0" borderId="2" xfId="0" applyFont="1" applyFill="1" applyBorder="1"/>
  </cellXfs>
  <cellStyles count="7">
    <cellStyle name="0,0_x000d__x000a_NA_x000d__x000a_" xfId="5"/>
    <cellStyle name="Normal 2" xfId="4"/>
    <cellStyle name="Normal_Sheet1" xfId="3"/>
    <cellStyle name="Обычный" xfId="0" builtinId="0"/>
    <cellStyle name="Обычный 2" xfId="2"/>
    <cellStyle name="Обычный 4" xfId="1"/>
    <cellStyle name="Финансовый" xfId="6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9.png"/><Relationship Id="rId18" Type="http://schemas.openxmlformats.org/officeDocument/2006/relationships/image" Target="../media/image14.png"/><Relationship Id="rId26" Type="http://schemas.openxmlformats.org/officeDocument/2006/relationships/image" Target="../media/image22.png"/><Relationship Id="rId39" Type="http://schemas.openxmlformats.org/officeDocument/2006/relationships/image" Target="../media/image35.png"/><Relationship Id="rId3" Type="http://schemas.openxmlformats.org/officeDocument/2006/relationships/hyperlink" Target="https://yadi.sk/i/MG6bLwXs4KkB8w" TargetMode="External"/><Relationship Id="rId21" Type="http://schemas.openxmlformats.org/officeDocument/2006/relationships/image" Target="../media/image17.png"/><Relationship Id="rId34" Type="http://schemas.openxmlformats.org/officeDocument/2006/relationships/image" Target="../media/image30.png"/><Relationship Id="rId42" Type="http://schemas.openxmlformats.org/officeDocument/2006/relationships/image" Target="../media/image38.png"/><Relationship Id="rId7" Type="http://schemas.openxmlformats.org/officeDocument/2006/relationships/hyperlink" Target="https://yadi.sk/i/jlJj8hdTGHMYsg" TargetMode="External"/><Relationship Id="rId12" Type="http://schemas.openxmlformats.org/officeDocument/2006/relationships/image" Target="../media/image8.png"/><Relationship Id="rId17" Type="http://schemas.openxmlformats.org/officeDocument/2006/relationships/image" Target="../media/image13.jpeg"/><Relationship Id="rId25" Type="http://schemas.openxmlformats.org/officeDocument/2006/relationships/image" Target="../media/image21.png"/><Relationship Id="rId33" Type="http://schemas.openxmlformats.org/officeDocument/2006/relationships/image" Target="../media/image29.png"/><Relationship Id="rId38" Type="http://schemas.openxmlformats.org/officeDocument/2006/relationships/image" Target="../media/image34.png"/><Relationship Id="rId2" Type="http://schemas.openxmlformats.org/officeDocument/2006/relationships/image" Target="../media/image1.png"/><Relationship Id="rId16" Type="http://schemas.openxmlformats.org/officeDocument/2006/relationships/image" Target="../media/image12.jpeg"/><Relationship Id="rId20" Type="http://schemas.openxmlformats.org/officeDocument/2006/relationships/image" Target="../media/image16.jpeg"/><Relationship Id="rId29" Type="http://schemas.openxmlformats.org/officeDocument/2006/relationships/image" Target="../media/image25.png"/><Relationship Id="rId41" Type="http://schemas.openxmlformats.org/officeDocument/2006/relationships/image" Target="../media/image37.png"/><Relationship Id="rId1" Type="http://schemas.openxmlformats.org/officeDocument/2006/relationships/hyperlink" Target="https://yadi.sk/i/65GMeiMpAezp3g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7.png"/><Relationship Id="rId24" Type="http://schemas.openxmlformats.org/officeDocument/2006/relationships/image" Target="../media/image20.png"/><Relationship Id="rId32" Type="http://schemas.openxmlformats.org/officeDocument/2006/relationships/image" Target="../media/image28.png"/><Relationship Id="rId37" Type="http://schemas.openxmlformats.org/officeDocument/2006/relationships/image" Target="../media/image33.png"/><Relationship Id="rId40" Type="http://schemas.openxmlformats.org/officeDocument/2006/relationships/image" Target="../media/image36.png"/><Relationship Id="rId45" Type="http://schemas.openxmlformats.org/officeDocument/2006/relationships/image" Target="../media/image41.png"/><Relationship Id="rId5" Type="http://schemas.openxmlformats.org/officeDocument/2006/relationships/hyperlink" Target="https://yadi.sk/i/ZwLNPqRLBORhjw" TargetMode="External"/><Relationship Id="rId15" Type="http://schemas.openxmlformats.org/officeDocument/2006/relationships/image" Target="../media/image11.png"/><Relationship Id="rId23" Type="http://schemas.openxmlformats.org/officeDocument/2006/relationships/image" Target="../media/image19.png"/><Relationship Id="rId28" Type="http://schemas.openxmlformats.org/officeDocument/2006/relationships/image" Target="../media/image24.png"/><Relationship Id="rId36" Type="http://schemas.openxmlformats.org/officeDocument/2006/relationships/image" Target="../media/image32.png"/><Relationship Id="rId10" Type="http://schemas.openxmlformats.org/officeDocument/2006/relationships/image" Target="../media/image6.jpg"/><Relationship Id="rId19" Type="http://schemas.openxmlformats.org/officeDocument/2006/relationships/image" Target="../media/image15.png"/><Relationship Id="rId31" Type="http://schemas.openxmlformats.org/officeDocument/2006/relationships/image" Target="../media/image27.png"/><Relationship Id="rId44" Type="http://schemas.openxmlformats.org/officeDocument/2006/relationships/image" Target="../media/image40.png"/><Relationship Id="rId4" Type="http://schemas.openxmlformats.org/officeDocument/2006/relationships/image" Target="../media/image2.png"/><Relationship Id="rId9" Type="http://schemas.openxmlformats.org/officeDocument/2006/relationships/image" Target="../media/image5.jpeg"/><Relationship Id="rId14" Type="http://schemas.openxmlformats.org/officeDocument/2006/relationships/image" Target="../media/image10.png"/><Relationship Id="rId22" Type="http://schemas.openxmlformats.org/officeDocument/2006/relationships/image" Target="../media/image18.png"/><Relationship Id="rId27" Type="http://schemas.openxmlformats.org/officeDocument/2006/relationships/image" Target="../media/image23.png"/><Relationship Id="rId30" Type="http://schemas.openxmlformats.org/officeDocument/2006/relationships/image" Target="../media/image26.png"/><Relationship Id="rId35" Type="http://schemas.openxmlformats.org/officeDocument/2006/relationships/image" Target="../media/image31.png"/><Relationship Id="rId43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59</xdr:col>
      <xdr:colOff>396240</xdr:colOff>
      <xdr:row>1</xdr:row>
      <xdr:rowOff>3810</xdr:rowOff>
    </xdr:from>
    <xdr:to>
      <xdr:col>59</xdr:col>
      <xdr:colOff>538775</xdr:colOff>
      <xdr:row>1</xdr:row>
      <xdr:rowOff>558623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70A43F-91A0-9842-9061-A2FC97047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768140" y="1019810"/>
          <a:ext cx="142535" cy="562433"/>
        </a:xfrm>
        <a:prstGeom prst="rect">
          <a:avLst/>
        </a:prstGeom>
      </xdr:spPr>
    </xdr:pic>
    <xdr:clientData/>
  </xdr:twoCellAnchor>
  <xdr:twoCellAnchor editAs="oneCell">
    <xdr:from>
      <xdr:col>59</xdr:col>
      <xdr:colOff>390525</xdr:colOff>
      <xdr:row>2</xdr:row>
      <xdr:rowOff>9525</xdr:rowOff>
    </xdr:from>
    <xdr:to>
      <xdr:col>59</xdr:col>
      <xdr:colOff>569595</xdr:colOff>
      <xdr:row>3</xdr:row>
      <xdr:rowOff>0</xdr:rowOff>
    </xdr:to>
    <xdr:pic>
      <xdr:nvPicPr>
        <xdr:cNvPr id="3" name="Рисуно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D9B9B6E-473A-8D44-8446-C8975E4D9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62425" y="1635125"/>
          <a:ext cx="179070" cy="600075"/>
        </a:xfrm>
        <a:prstGeom prst="rect">
          <a:avLst/>
        </a:prstGeom>
      </xdr:spPr>
    </xdr:pic>
    <xdr:clientData/>
  </xdr:twoCellAnchor>
  <xdr:twoCellAnchor editAs="oneCell">
    <xdr:from>
      <xdr:col>59</xdr:col>
      <xdr:colOff>262890</xdr:colOff>
      <xdr:row>3</xdr:row>
      <xdr:rowOff>0</xdr:rowOff>
    </xdr:from>
    <xdr:to>
      <xdr:col>59</xdr:col>
      <xdr:colOff>674370</xdr:colOff>
      <xdr:row>3</xdr:row>
      <xdr:rowOff>550545</xdr:rowOff>
    </xdr:to>
    <xdr:pic>
      <xdr:nvPicPr>
        <xdr:cNvPr id="4" name="Рисунок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BA3E7F1-127F-6E49-B7DE-FF9DEED4D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34790" y="2256155"/>
          <a:ext cx="411480" cy="588645"/>
        </a:xfrm>
        <a:prstGeom prst="rect">
          <a:avLst/>
        </a:prstGeom>
      </xdr:spPr>
    </xdr:pic>
    <xdr:clientData/>
  </xdr:twoCellAnchor>
  <xdr:twoCellAnchor editAs="oneCell">
    <xdr:from>
      <xdr:col>59</xdr:col>
      <xdr:colOff>373380</xdr:colOff>
      <xdr:row>3</xdr:row>
      <xdr:rowOff>53340</xdr:rowOff>
    </xdr:from>
    <xdr:to>
      <xdr:col>59</xdr:col>
      <xdr:colOff>556693</xdr:colOff>
      <xdr:row>3</xdr:row>
      <xdr:rowOff>525780</xdr:rowOff>
    </xdr:to>
    <xdr:pic>
      <xdr:nvPicPr>
        <xdr:cNvPr id="14" name="Рисунок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7D2079D-D453-BA48-8139-FFFFFBD7D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45280" y="2898140"/>
          <a:ext cx="183313" cy="472440"/>
        </a:xfrm>
        <a:prstGeom prst="rect">
          <a:avLst/>
        </a:prstGeom>
      </xdr:spPr>
    </xdr:pic>
    <xdr:clientData/>
  </xdr:twoCellAnchor>
  <xdr:twoCellAnchor editAs="oneCell">
    <xdr:from>
      <xdr:col>59</xdr:col>
      <xdr:colOff>495300</xdr:colOff>
      <xdr:row>6</xdr:row>
      <xdr:rowOff>66675</xdr:rowOff>
    </xdr:from>
    <xdr:to>
      <xdr:col>59</xdr:col>
      <xdr:colOff>762000</xdr:colOff>
      <xdr:row>6</xdr:row>
      <xdr:rowOff>714374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94250" y="4276725"/>
          <a:ext cx="266700" cy="647699"/>
        </a:xfrm>
        <a:prstGeom prst="rect">
          <a:avLst/>
        </a:prstGeom>
      </xdr:spPr>
    </xdr:pic>
    <xdr:clientData/>
  </xdr:twoCellAnchor>
  <xdr:twoCellAnchor editAs="oneCell">
    <xdr:from>
      <xdr:col>59</xdr:col>
      <xdr:colOff>533400</xdr:colOff>
      <xdr:row>7</xdr:row>
      <xdr:rowOff>76200</xdr:rowOff>
    </xdr:from>
    <xdr:to>
      <xdr:col>59</xdr:col>
      <xdr:colOff>714375</xdr:colOff>
      <xdr:row>7</xdr:row>
      <xdr:rowOff>727710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32350" y="5029200"/>
          <a:ext cx="180975" cy="651510"/>
        </a:xfrm>
        <a:prstGeom prst="rect">
          <a:avLst/>
        </a:prstGeom>
      </xdr:spPr>
    </xdr:pic>
    <xdr:clientData/>
  </xdr:twoCellAnchor>
  <xdr:twoCellAnchor editAs="oneCell">
    <xdr:from>
      <xdr:col>59</xdr:col>
      <xdr:colOff>457199</xdr:colOff>
      <xdr:row>7</xdr:row>
      <xdr:rowOff>746999</xdr:rowOff>
    </xdr:from>
    <xdr:to>
      <xdr:col>59</xdr:col>
      <xdr:colOff>733424</xdr:colOff>
      <xdr:row>9</xdr:row>
      <xdr:rowOff>-1</xdr:rowOff>
    </xdr:to>
    <xdr:pic>
      <xdr:nvPicPr>
        <xdr:cNvPr id="18" name="Рисунок 17" descr="https://ochakovo.ru/wp-content/uploads/2020/02/halzan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56149" y="5699999"/>
          <a:ext cx="276225" cy="84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59</xdr:col>
      <xdr:colOff>447676</xdr:colOff>
      <xdr:row>8</xdr:row>
      <xdr:rowOff>514350</xdr:rowOff>
    </xdr:from>
    <xdr:to>
      <xdr:col>59</xdr:col>
      <xdr:colOff>743939</xdr:colOff>
      <xdr:row>9</xdr:row>
      <xdr:rowOff>581025</xdr:rowOff>
    </xdr:to>
    <xdr:pic>
      <xdr:nvPicPr>
        <xdr:cNvPr id="19" name="Рисунок 18" descr="https://ochakovo.ru/wp-content/uploads/2017/11/1-halzan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46626" y="6219825"/>
          <a:ext cx="296263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59</xdr:col>
      <xdr:colOff>457201</xdr:colOff>
      <xdr:row>10</xdr:row>
      <xdr:rowOff>57149</xdr:rowOff>
    </xdr:from>
    <xdr:to>
      <xdr:col>59</xdr:col>
      <xdr:colOff>812716</xdr:colOff>
      <xdr:row>10</xdr:row>
      <xdr:rowOff>1142998</xdr:rowOff>
    </xdr:to>
    <xdr:pic>
      <xdr:nvPicPr>
        <xdr:cNvPr id="20" name="Рисунок 19" descr="https://ochakovo.ru/wp-content/uploads/2017/11/HALZAN_Light_1350ml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56151" y="7200899"/>
          <a:ext cx="355515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59</xdr:col>
      <xdr:colOff>457200</xdr:colOff>
      <xdr:row>11</xdr:row>
      <xdr:rowOff>550812</xdr:rowOff>
    </xdr:from>
    <xdr:to>
      <xdr:col>59</xdr:col>
      <xdr:colOff>838200</xdr:colOff>
      <xdr:row>12</xdr:row>
      <xdr:rowOff>800101</xdr:rowOff>
    </xdr:to>
    <xdr:pic>
      <xdr:nvPicPr>
        <xdr:cNvPr id="21" name="Рисунок 20" descr="https://ochakovo.ru/wp-content/uploads/2020/12/mohito-strawberry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65725" y="9437637"/>
          <a:ext cx="381000" cy="1163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59</xdr:col>
      <xdr:colOff>297007</xdr:colOff>
      <xdr:row>11</xdr:row>
      <xdr:rowOff>0</xdr:rowOff>
    </xdr:from>
    <xdr:to>
      <xdr:col>59</xdr:col>
      <xdr:colOff>962025</xdr:colOff>
      <xdr:row>12</xdr:row>
      <xdr:rowOff>0</xdr:rowOff>
    </xdr:to>
    <xdr:pic>
      <xdr:nvPicPr>
        <xdr:cNvPr id="22" name="Рисунок 21" descr="https://ochakovo.ru/wp-content/uploads/2020/12/mohito-small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05532" y="8848725"/>
          <a:ext cx="665018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59</xdr:col>
      <xdr:colOff>438151</xdr:colOff>
      <xdr:row>5</xdr:row>
      <xdr:rowOff>152400</xdr:rowOff>
    </xdr:from>
    <xdr:to>
      <xdr:col>59</xdr:col>
      <xdr:colOff>673136</xdr:colOff>
      <xdr:row>5</xdr:row>
      <xdr:rowOff>733425</xdr:rowOff>
    </xdr:to>
    <xdr:pic>
      <xdr:nvPicPr>
        <xdr:cNvPr id="23" name="Рисунок 22" descr="Пиво Ochakovo, &amp;quot;Rizhskoe&amp;quot;, in can, 0.45 л — купить пиво Очаково, &amp;quot;Рижское&amp;quot;,  в жестяной банке, 450 мл – цена 57 руб, отзывы в Winestyle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94351" y="3600450"/>
          <a:ext cx="23498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59</xdr:col>
      <xdr:colOff>419100</xdr:colOff>
      <xdr:row>4</xdr:row>
      <xdr:rowOff>48233</xdr:rowOff>
    </xdr:from>
    <xdr:to>
      <xdr:col>59</xdr:col>
      <xdr:colOff>590549</xdr:colOff>
      <xdr:row>4</xdr:row>
      <xdr:rowOff>742950</xdr:rowOff>
    </xdr:to>
    <xdr:pic>
      <xdr:nvPicPr>
        <xdr:cNvPr id="24" name="Рисунок 23" descr="Пиво Ochakovo, &amp;quot;Rizhskoe&amp;quot;, 0.45 л — купить пиво Очаково, &amp;quot;Рижское&amp;quot;, 450 мл  – цена 59 руб, отзывы в Winestyle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75300" y="2734283"/>
          <a:ext cx="171449" cy="694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59</xdr:col>
      <xdr:colOff>443730</xdr:colOff>
      <xdr:row>13</xdr:row>
      <xdr:rowOff>38484</xdr:rowOff>
    </xdr:from>
    <xdr:to>
      <xdr:col>59</xdr:col>
      <xdr:colOff>730250</xdr:colOff>
      <xdr:row>16</xdr:row>
      <xdr:rowOff>99483</xdr:rowOff>
    </xdr:to>
    <xdr:pic>
      <xdr:nvPicPr>
        <xdr:cNvPr id="16" name="Рисунок 15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57505" y="1038609"/>
          <a:ext cx="286520" cy="632499"/>
        </a:xfrm>
        <a:prstGeom prst="rect">
          <a:avLst/>
        </a:prstGeom>
      </xdr:spPr>
    </xdr:pic>
    <xdr:clientData/>
  </xdr:twoCellAnchor>
  <xdr:twoCellAnchor editAs="oneCell">
    <xdr:from>
      <xdr:col>59</xdr:col>
      <xdr:colOff>251116</xdr:colOff>
      <xdr:row>14</xdr:row>
      <xdr:rowOff>77932</xdr:rowOff>
    </xdr:from>
    <xdr:to>
      <xdr:col>59</xdr:col>
      <xdr:colOff>408436</xdr:colOff>
      <xdr:row>17</xdr:row>
      <xdr:rowOff>155864</xdr:rowOff>
    </xdr:to>
    <xdr:pic>
      <xdr:nvPicPr>
        <xdr:cNvPr id="25" name="Рисунок 24" descr="C:\Users\IScherbakov\AppData\Local\Microsoft\Windows\INetCache\Content.Outlook\XDDSYIOR\Altstein_glass045L.png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64891" y="1840057"/>
          <a:ext cx="157320" cy="6494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59</xdr:col>
      <xdr:colOff>406979</xdr:colOff>
      <xdr:row>19</xdr:row>
      <xdr:rowOff>77932</xdr:rowOff>
    </xdr:from>
    <xdr:to>
      <xdr:col>59</xdr:col>
      <xdr:colOff>571501</xdr:colOff>
      <xdr:row>22</xdr:row>
      <xdr:rowOff>127750</xdr:rowOff>
    </xdr:to>
    <xdr:pic>
      <xdr:nvPicPr>
        <xdr:cNvPr id="26" name="Рисунок 25" descr="C:\Users\IScherbakov\Desktop\зибен\Altstein_1,35.jpg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20754" y="5650057"/>
          <a:ext cx="164522" cy="6213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59</xdr:col>
      <xdr:colOff>233797</xdr:colOff>
      <xdr:row>15</xdr:row>
      <xdr:rowOff>86591</xdr:rowOff>
    </xdr:from>
    <xdr:to>
      <xdr:col>59</xdr:col>
      <xdr:colOff>391097</xdr:colOff>
      <xdr:row>18</xdr:row>
      <xdr:rowOff>164522</xdr:rowOff>
    </xdr:to>
    <xdr:pic>
      <xdr:nvPicPr>
        <xdr:cNvPr id="27" name="Рисунок 26" descr="C:\Users\IScherbakov\AppData\Local\Microsoft\Windows\INetCache\Content.Outlook\XDDSYIOR\Zlatovice_glass045L.png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47572" y="2610716"/>
          <a:ext cx="157300" cy="6494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59</xdr:col>
      <xdr:colOff>181840</xdr:colOff>
      <xdr:row>16</xdr:row>
      <xdr:rowOff>25977</xdr:rowOff>
    </xdr:from>
    <xdr:to>
      <xdr:col>59</xdr:col>
      <xdr:colOff>458931</xdr:colOff>
      <xdr:row>19</xdr:row>
      <xdr:rowOff>159297</xdr:rowOff>
    </xdr:to>
    <xdr:pic>
      <xdr:nvPicPr>
        <xdr:cNvPr id="28" name="Рисунок 27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95615" y="3312102"/>
          <a:ext cx="277091" cy="704820"/>
        </a:xfrm>
        <a:prstGeom prst="rect">
          <a:avLst/>
        </a:prstGeom>
      </xdr:spPr>
    </xdr:pic>
    <xdr:clientData/>
  </xdr:twoCellAnchor>
  <xdr:twoCellAnchor editAs="oneCell">
    <xdr:from>
      <xdr:col>59</xdr:col>
      <xdr:colOff>363683</xdr:colOff>
      <xdr:row>20</xdr:row>
      <xdr:rowOff>34636</xdr:rowOff>
    </xdr:from>
    <xdr:to>
      <xdr:col>59</xdr:col>
      <xdr:colOff>554183</xdr:colOff>
      <xdr:row>23</xdr:row>
      <xdr:rowOff>153038</xdr:rowOff>
    </xdr:to>
    <xdr:pic>
      <xdr:nvPicPr>
        <xdr:cNvPr id="29" name="Рисунок 28" descr="C:\Users\IScherbakov\Desktop\зибен\1.35 злат.PNG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77458" y="6368761"/>
          <a:ext cx="190500" cy="6899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59</xdr:col>
      <xdr:colOff>77932</xdr:colOff>
      <xdr:row>18</xdr:row>
      <xdr:rowOff>60614</xdr:rowOff>
    </xdr:from>
    <xdr:to>
      <xdr:col>59</xdr:col>
      <xdr:colOff>403197</xdr:colOff>
      <xdr:row>21</xdr:row>
      <xdr:rowOff>138545</xdr:rowOff>
    </xdr:to>
    <xdr:pic>
      <xdr:nvPicPr>
        <xdr:cNvPr id="30" name="Рисунок 29" descr="C:\Users\aglazunova\AppData\Local\Microsoft\Windows\INetCache\Content.Word\Can_05.png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91707" y="4870739"/>
          <a:ext cx="325265" cy="6494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59</xdr:col>
      <xdr:colOff>147206</xdr:colOff>
      <xdr:row>17</xdr:row>
      <xdr:rowOff>25977</xdr:rowOff>
    </xdr:from>
    <xdr:to>
      <xdr:col>59</xdr:col>
      <xdr:colOff>377047</xdr:colOff>
      <xdr:row>20</xdr:row>
      <xdr:rowOff>164522</xdr:rowOff>
    </xdr:to>
    <xdr:pic>
      <xdr:nvPicPr>
        <xdr:cNvPr id="31" name="Рисунок 30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60981" y="4074102"/>
          <a:ext cx="229841" cy="710045"/>
        </a:xfrm>
        <a:prstGeom prst="rect">
          <a:avLst/>
        </a:prstGeom>
      </xdr:spPr>
    </xdr:pic>
    <xdr:clientData/>
  </xdr:twoCellAnchor>
  <xdr:twoCellAnchor editAs="oneCell">
    <xdr:from>
      <xdr:col>59</xdr:col>
      <xdr:colOff>259773</xdr:colOff>
      <xdr:row>21</xdr:row>
      <xdr:rowOff>43296</xdr:rowOff>
    </xdr:from>
    <xdr:to>
      <xdr:col>59</xdr:col>
      <xdr:colOff>534158</xdr:colOff>
      <xdr:row>23</xdr:row>
      <xdr:rowOff>189115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0473548" y="7139421"/>
          <a:ext cx="274385" cy="526819"/>
        </a:xfrm>
        <a:prstGeom prst="rect">
          <a:avLst/>
        </a:prstGeom>
      </xdr:spPr>
    </xdr:pic>
    <xdr:clientData/>
  </xdr:twoCellAnchor>
  <xdr:twoCellAnchor editAs="oneCell">
    <xdr:from>
      <xdr:col>59</xdr:col>
      <xdr:colOff>259773</xdr:colOff>
      <xdr:row>22</xdr:row>
      <xdr:rowOff>77932</xdr:rowOff>
    </xdr:from>
    <xdr:to>
      <xdr:col>59</xdr:col>
      <xdr:colOff>562841</xdr:colOff>
      <xdr:row>26</xdr:row>
      <xdr:rowOff>71118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0473548" y="7936057"/>
          <a:ext cx="303068" cy="755186"/>
        </a:xfrm>
        <a:prstGeom prst="rect">
          <a:avLst/>
        </a:prstGeom>
      </xdr:spPr>
    </xdr:pic>
    <xdr:clientData/>
  </xdr:twoCellAnchor>
  <xdr:twoCellAnchor editAs="oneCell">
    <xdr:from>
      <xdr:col>59</xdr:col>
      <xdr:colOff>277091</xdr:colOff>
      <xdr:row>23</xdr:row>
      <xdr:rowOff>34637</xdr:rowOff>
    </xdr:from>
    <xdr:to>
      <xdr:col>59</xdr:col>
      <xdr:colOff>521822</xdr:colOff>
      <xdr:row>26</xdr:row>
      <xdr:rowOff>188769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0490866" y="8892887"/>
          <a:ext cx="244731" cy="725632"/>
        </a:xfrm>
        <a:prstGeom prst="rect">
          <a:avLst/>
        </a:prstGeom>
      </xdr:spPr>
    </xdr:pic>
    <xdr:clientData/>
  </xdr:twoCellAnchor>
  <xdr:twoCellAnchor editAs="oneCell">
    <xdr:from>
      <xdr:col>59</xdr:col>
      <xdr:colOff>216477</xdr:colOff>
      <xdr:row>24</xdr:row>
      <xdr:rowOff>34637</xdr:rowOff>
    </xdr:from>
    <xdr:to>
      <xdr:col>59</xdr:col>
      <xdr:colOff>521434</xdr:colOff>
      <xdr:row>28</xdr:row>
      <xdr:rowOff>38101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0430252" y="9692987"/>
          <a:ext cx="304957" cy="765464"/>
        </a:xfrm>
        <a:prstGeom prst="rect">
          <a:avLst/>
        </a:prstGeom>
      </xdr:spPr>
    </xdr:pic>
    <xdr:clientData/>
  </xdr:twoCellAnchor>
  <xdr:twoCellAnchor editAs="oneCell">
    <xdr:from>
      <xdr:col>59</xdr:col>
      <xdr:colOff>173181</xdr:colOff>
      <xdr:row>25</xdr:row>
      <xdr:rowOff>147091</xdr:rowOff>
    </xdr:from>
    <xdr:to>
      <xdr:col>59</xdr:col>
      <xdr:colOff>571501</xdr:colOff>
      <xdr:row>30</xdr:row>
      <xdr:rowOff>55066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0386956" y="10605541"/>
          <a:ext cx="398320" cy="860475"/>
        </a:xfrm>
        <a:prstGeom prst="rect">
          <a:avLst/>
        </a:prstGeom>
      </xdr:spPr>
    </xdr:pic>
    <xdr:clientData/>
  </xdr:twoCellAnchor>
  <xdr:twoCellAnchor editAs="oneCell">
    <xdr:from>
      <xdr:col>59</xdr:col>
      <xdr:colOff>251115</xdr:colOff>
      <xdr:row>26</xdr:row>
      <xdr:rowOff>77932</xdr:rowOff>
    </xdr:from>
    <xdr:to>
      <xdr:col>59</xdr:col>
      <xdr:colOff>476251</xdr:colOff>
      <xdr:row>28</xdr:row>
      <xdr:rowOff>188768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0464890" y="11679382"/>
          <a:ext cx="225136" cy="491836"/>
        </a:xfrm>
        <a:prstGeom prst="rect">
          <a:avLst/>
        </a:prstGeom>
      </xdr:spPr>
    </xdr:pic>
    <xdr:clientData/>
  </xdr:twoCellAnchor>
  <xdr:twoCellAnchor editAs="oneCell">
    <xdr:from>
      <xdr:col>59</xdr:col>
      <xdr:colOff>270876</xdr:colOff>
      <xdr:row>27</xdr:row>
      <xdr:rowOff>31750</xdr:rowOff>
    </xdr:from>
    <xdr:to>
      <xdr:col>59</xdr:col>
      <xdr:colOff>508000</xdr:colOff>
      <xdr:row>30</xdr:row>
      <xdr:rowOff>158749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0484651" y="12433300"/>
          <a:ext cx="237124" cy="698499"/>
        </a:xfrm>
        <a:prstGeom prst="rect">
          <a:avLst/>
        </a:prstGeom>
      </xdr:spPr>
    </xdr:pic>
    <xdr:clientData/>
  </xdr:twoCellAnchor>
  <xdr:twoCellAnchor editAs="oneCell">
    <xdr:from>
      <xdr:col>59</xdr:col>
      <xdr:colOff>233796</xdr:colOff>
      <xdr:row>28</xdr:row>
      <xdr:rowOff>17320</xdr:rowOff>
    </xdr:from>
    <xdr:to>
      <xdr:col>59</xdr:col>
      <xdr:colOff>540196</xdr:colOff>
      <xdr:row>33</xdr:row>
      <xdr:rowOff>95252</xdr:rowOff>
    </xdr:to>
    <xdr:pic>
      <xdr:nvPicPr>
        <xdr:cNvPr id="39" name="Рисунок 38"/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47571" y="13180870"/>
          <a:ext cx="306400" cy="1030432"/>
        </a:xfrm>
        <a:prstGeom prst="rect">
          <a:avLst/>
        </a:prstGeom>
      </xdr:spPr>
    </xdr:pic>
    <xdr:clientData/>
  </xdr:twoCellAnchor>
  <xdr:twoCellAnchor editAs="oneCell">
    <xdr:from>
      <xdr:col>59</xdr:col>
      <xdr:colOff>207819</xdr:colOff>
      <xdr:row>28</xdr:row>
      <xdr:rowOff>1108364</xdr:rowOff>
    </xdr:from>
    <xdr:to>
      <xdr:col>59</xdr:col>
      <xdr:colOff>449866</xdr:colOff>
      <xdr:row>33</xdr:row>
      <xdr:rowOff>55419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21594" y="14271914"/>
          <a:ext cx="242047" cy="813955"/>
        </a:xfrm>
        <a:prstGeom prst="rect">
          <a:avLst/>
        </a:prstGeom>
      </xdr:spPr>
    </xdr:pic>
    <xdr:clientData/>
  </xdr:twoCellAnchor>
  <xdr:twoCellAnchor editAs="oneCell">
    <xdr:from>
      <xdr:col>59</xdr:col>
      <xdr:colOff>233797</xdr:colOff>
      <xdr:row>30</xdr:row>
      <xdr:rowOff>17319</xdr:rowOff>
    </xdr:from>
    <xdr:to>
      <xdr:col>59</xdr:col>
      <xdr:colOff>455005</xdr:colOff>
      <xdr:row>33</xdr:row>
      <xdr:rowOff>173182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0447572" y="15085869"/>
          <a:ext cx="221208" cy="727363"/>
        </a:xfrm>
        <a:prstGeom prst="rect">
          <a:avLst/>
        </a:prstGeom>
      </xdr:spPr>
    </xdr:pic>
    <xdr:clientData/>
  </xdr:twoCellAnchor>
  <xdr:twoCellAnchor editAs="oneCell">
    <xdr:from>
      <xdr:col>59</xdr:col>
      <xdr:colOff>181840</xdr:colOff>
      <xdr:row>31</xdr:row>
      <xdr:rowOff>86591</xdr:rowOff>
    </xdr:from>
    <xdr:to>
      <xdr:col>59</xdr:col>
      <xdr:colOff>452004</xdr:colOff>
      <xdr:row>36</xdr:row>
      <xdr:rowOff>34637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10395615" y="15917141"/>
          <a:ext cx="270164" cy="900546"/>
        </a:xfrm>
        <a:prstGeom prst="rect">
          <a:avLst/>
        </a:prstGeom>
      </xdr:spPr>
    </xdr:pic>
    <xdr:clientData/>
  </xdr:twoCellAnchor>
  <xdr:twoCellAnchor editAs="oneCell">
    <xdr:from>
      <xdr:col>59</xdr:col>
      <xdr:colOff>216477</xdr:colOff>
      <xdr:row>32</xdr:row>
      <xdr:rowOff>25977</xdr:rowOff>
    </xdr:from>
    <xdr:to>
      <xdr:col>59</xdr:col>
      <xdr:colOff>435841</xdr:colOff>
      <xdr:row>35</xdr:row>
      <xdr:rowOff>147204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0430252" y="16999527"/>
          <a:ext cx="219364" cy="692727"/>
        </a:xfrm>
        <a:prstGeom prst="rect">
          <a:avLst/>
        </a:prstGeom>
      </xdr:spPr>
    </xdr:pic>
    <xdr:clientData/>
  </xdr:twoCellAnchor>
  <xdr:twoCellAnchor editAs="oneCell">
    <xdr:from>
      <xdr:col>59</xdr:col>
      <xdr:colOff>233795</xdr:colOff>
      <xdr:row>34</xdr:row>
      <xdr:rowOff>25978</xdr:rowOff>
    </xdr:from>
    <xdr:to>
      <xdr:col>59</xdr:col>
      <xdr:colOff>446518</xdr:colOff>
      <xdr:row>38</xdr:row>
      <xdr:rowOff>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0447570" y="18523528"/>
          <a:ext cx="212723" cy="736022"/>
        </a:xfrm>
        <a:prstGeom prst="rect">
          <a:avLst/>
        </a:prstGeom>
      </xdr:spPr>
    </xdr:pic>
    <xdr:clientData/>
  </xdr:twoCellAnchor>
  <xdr:twoCellAnchor editAs="oneCell">
    <xdr:from>
      <xdr:col>59</xdr:col>
      <xdr:colOff>207819</xdr:colOff>
      <xdr:row>33</xdr:row>
      <xdr:rowOff>51955</xdr:rowOff>
    </xdr:from>
    <xdr:to>
      <xdr:col>59</xdr:col>
      <xdr:colOff>403922</xdr:colOff>
      <xdr:row>36</xdr:row>
      <xdr:rowOff>147205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0421594" y="17787505"/>
          <a:ext cx="196103" cy="666750"/>
        </a:xfrm>
        <a:prstGeom prst="rect">
          <a:avLst/>
        </a:prstGeom>
      </xdr:spPr>
    </xdr:pic>
    <xdr:clientData/>
  </xdr:twoCellAnchor>
  <xdr:twoCellAnchor editAs="oneCell">
    <xdr:from>
      <xdr:col>59</xdr:col>
      <xdr:colOff>190501</xdr:colOff>
      <xdr:row>39</xdr:row>
      <xdr:rowOff>69272</xdr:rowOff>
    </xdr:from>
    <xdr:to>
      <xdr:col>59</xdr:col>
      <xdr:colOff>406761</xdr:colOff>
      <xdr:row>42</xdr:row>
      <xdr:rowOff>112568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10404276" y="19328822"/>
          <a:ext cx="216260" cy="614796"/>
        </a:xfrm>
        <a:prstGeom prst="rect">
          <a:avLst/>
        </a:prstGeom>
      </xdr:spPr>
    </xdr:pic>
    <xdr:clientData/>
  </xdr:twoCellAnchor>
  <xdr:twoCellAnchor editAs="oneCell">
    <xdr:from>
      <xdr:col>59</xdr:col>
      <xdr:colOff>253999</xdr:colOff>
      <xdr:row>42</xdr:row>
      <xdr:rowOff>27902</xdr:rowOff>
    </xdr:from>
    <xdr:to>
      <xdr:col>59</xdr:col>
      <xdr:colOff>522430</xdr:colOff>
      <xdr:row>45</xdr:row>
      <xdr:rowOff>189146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10467774" y="21573452"/>
          <a:ext cx="268431" cy="732744"/>
        </a:xfrm>
        <a:prstGeom prst="rect">
          <a:avLst/>
        </a:prstGeom>
      </xdr:spPr>
    </xdr:pic>
    <xdr:clientData/>
  </xdr:twoCellAnchor>
  <xdr:twoCellAnchor editAs="oneCell">
    <xdr:from>
      <xdr:col>59</xdr:col>
      <xdr:colOff>254000</xdr:colOff>
      <xdr:row>41</xdr:row>
      <xdr:rowOff>25306</xdr:rowOff>
    </xdr:from>
    <xdr:to>
      <xdr:col>59</xdr:col>
      <xdr:colOff>539750</xdr:colOff>
      <xdr:row>44</xdr:row>
      <xdr:rowOff>142876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10467775" y="20808856"/>
          <a:ext cx="285750" cy="689070"/>
        </a:xfrm>
        <a:prstGeom prst="rect">
          <a:avLst/>
        </a:prstGeom>
      </xdr:spPr>
    </xdr:pic>
    <xdr:clientData/>
  </xdr:twoCellAnchor>
  <xdr:twoCellAnchor editAs="oneCell">
    <xdr:from>
      <xdr:col>59</xdr:col>
      <xdr:colOff>264583</xdr:colOff>
      <xdr:row>43</xdr:row>
      <xdr:rowOff>10585</xdr:rowOff>
    </xdr:from>
    <xdr:to>
      <xdr:col>59</xdr:col>
      <xdr:colOff>476250</xdr:colOff>
      <xdr:row>46</xdr:row>
      <xdr:rowOff>151179</xdr:rowOff>
    </xdr:to>
    <xdr:pic>
      <xdr:nvPicPr>
        <xdr:cNvPr id="49" name="Рисунок 48"/>
        <xdr:cNvPicPr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78358" y="22318135"/>
          <a:ext cx="211667" cy="712094"/>
        </a:xfrm>
        <a:prstGeom prst="rect">
          <a:avLst/>
        </a:prstGeom>
      </xdr:spPr>
    </xdr:pic>
    <xdr:clientData/>
  </xdr:twoCellAnchor>
  <xdr:twoCellAnchor editAs="oneCell">
    <xdr:from>
      <xdr:col>59</xdr:col>
      <xdr:colOff>264584</xdr:colOff>
      <xdr:row>44</xdr:row>
      <xdr:rowOff>63500</xdr:rowOff>
    </xdr:from>
    <xdr:to>
      <xdr:col>59</xdr:col>
      <xdr:colOff>518584</xdr:colOff>
      <xdr:row>47</xdr:row>
      <xdr:rowOff>89303</xdr:rowOff>
    </xdr:to>
    <xdr:pic>
      <xdr:nvPicPr>
        <xdr:cNvPr id="50" name="Рисунок 49"/>
        <xdr:cNvPicPr/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49" t="7219" r="19835" b="9941"/>
        <a:stretch/>
      </xdr:blipFill>
      <xdr:spPr bwMode="auto">
        <a:xfrm>
          <a:off x="110478359" y="23133050"/>
          <a:ext cx="254000" cy="5973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59</xdr:col>
      <xdr:colOff>211666</xdr:colOff>
      <xdr:row>40</xdr:row>
      <xdr:rowOff>31750</xdr:rowOff>
    </xdr:from>
    <xdr:to>
      <xdr:col>59</xdr:col>
      <xdr:colOff>426904</xdr:colOff>
      <xdr:row>43</xdr:row>
      <xdr:rowOff>148167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10425441" y="20053300"/>
          <a:ext cx="215238" cy="6879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X45"/>
  <sheetViews>
    <sheetView tabSelected="1" zoomScale="50" zoomScaleNormal="50" workbookViewId="0">
      <pane xSplit="1" ySplit="1" topLeftCell="F2" activePane="bottomRight" state="frozen"/>
      <selection pane="topRight" activeCell="B1" sqref="B1"/>
      <selection pane="bottomLeft" activeCell="A2" sqref="A2"/>
      <selection pane="bottomRight" activeCell="A14" sqref="A14:BT45"/>
    </sheetView>
  </sheetViews>
  <sheetFormatPr defaultColWidth="10.875" defaultRowHeight="15" x14ac:dyDescent="0.2"/>
  <cols>
    <col min="1" max="1" width="72.375" style="4" customWidth="1"/>
    <col min="2" max="2" width="29" style="6" customWidth="1"/>
    <col min="3" max="3" width="10.625" style="4" customWidth="1"/>
    <col min="4" max="4" width="13.375" style="5" customWidth="1"/>
    <col min="5" max="5" width="18.625" style="1" customWidth="1"/>
    <col min="6" max="6" width="21.875" style="1" customWidth="1"/>
    <col min="7" max="7" width="6.875" style="1" customWidth="1"/>
    <col min="8" max="8" width="31.125" style="4" customWidth="1"/>
    <col min="9" max="10" width="11.625" style="1" customWidth="1"/>
    <col min="11" max="11" width="22.375" style="1" customWidth="1"/>
    <col min="12" max="12" width="11.125" style="1" customWidth="1"/>
    <col min="13" max="13" width="17.375" style="1" customWidth="1"/>
    <col min="14" max="14" width="26" style="1" customWidth="1"/>
    <col min="15" max="18" width="13.375" style="4" customWidth="1"/>
    <col min="19" max="20" width="20.875" style="1" customWidth="1"/>
    <col min="21" max="24" width="20.875" style="4" customWidth="1"/>
    <col min="25" max="25" width="17.125" style="4" customWidth="1"/>
    <col min="26" max="26" width="16.125" style="1" customWidth="1"/>
    <col min="27" max="27" width="26.375" style="1" customWidth="1"/>
    <col min="28" max="28" width="29.5" style="1" customWidth="1"/>
    <col min="29" max="29" width="19.375" style="1" customWidth="1"/>
    <col min="30" max="30" width="58.125" style="1" customWidth="1"/>
    <col min="31" max="33" width="20.375" style="1" customWidth="1"/>
    <col min="34" max="35" width="17.875" style="4" customWidth="1"/>
    <col min="36" max="36" width="28" style="4" customWidth="1"/>
    <col min="37" max="37" width="43" style="4" customWidth="1"/>
    <col min="38" max="38" width="10.875" style="4" customWidth="1"/>
    <col min="39" max="39" width="18" style="3" customWidth="1"/>
    <col min="40" max="40" width="55.5" style="1" customWidth="1"/>
    <col min="41" max="41" width="49.125" style="1" customWidth="1"/>
    <col min="42" max="42" width="7.375" style="1" customWidth="1"/>
    <col min="43" max="43" width="37" style="1" customWidth="1"/>
    <col min="44" max="44" width="34" style="1" customWidth="1"/>
    <col min="45" max="45" width="31" style="1" customWidth="1"/>
    <col min="46" max="46" width="13.875" style="1" customWidth="1"/>
    <col min="47" max="47" width="10.625" style="4" customWidth="1"/>
    <col min="48" max="50" width="18.625" style="1" customWidth="1"/>
    <col min="51" max="51" width="14.5" style="1" customWidth="1"/>
    <col min="52" max="52" width="77.5" style="3" customWidth="1"/>
    <col min="53" max="53" width="31.875" style="1" customWidth="1"/>
    <col min="54" max="54" width="22.625" style="1" customWidth="1"/>
    <col min="55" max="55" width="19.875" style="1" customWidth="1"/>
    <col min="56" max="56" width="25.375" style="1" customWidth="1"/>
    <col min="57" max="57" width="17.625" style="1" customWidth="1"/>
    <col min="58" max="58" width="34.875" style="1" customWidth="1"/>
    <col min="59" max="59" width="10.375" style="1" customWidth="1"/>
    <col min="60" max="60" width="18" style="4" customWidth="1"/>
    <col min="61" max="61" width="16.375" style="1" customWidth="1"/>
    <col min="62" max="64" width="20.625" style="4" customWidth="1"/>
    <col min="65" max="65" width="21.375" style="1" customWidth="1"/>
    <col min="66" max="66" width="16.125" style="2" customWidth="1"/>
    <col min="67" max="67" width="34.375" style="1" customWidth="1"/>
    <col min="68" max="68" width="12.125" style="4" customWidth="1"/>
    <col min="69" max="69" width="14.875" style="1" customWidth="1"/>
    <col min="70" max="70" width="18.625" style="1" customWidth="1"/>
    <col min="71" max="71" width="48.375" style="4" customWidth="1"/>
    <col min="72" max="72" width="40.125" style="1" bestFit="1" customWidth="1"/>
    <col min="73" max="73" width="10.875" style="4"/>
    <col min="74" max="74" width="15.875" style="4" bestFit="1" customWidth="1"/>
    <col min="75" max="75" width="10.875" style="4"/>
    <col min="76" max="76" width="15.875" style="4" bestFit="1" customWidth="1"/>
    <col min="77" max="16384" width="10.875" style="4"/>
  </cols>
  <sheetData>
    <row r="1" spans="1:76" s="12" customFormat="1" ht="75" x14ac:dyDescent="0.25">
      <c r="A1" s="12" t="s">
        <v>0</v>
      </c>
      <c r="B1" s="11" t="s">
        <v>52</v>
      </c>
      <c r="C1" s="12" t="s">
        <v>1</v>
      </c>
      <c r="D1" s="12" t="s">
        <v>51</v>
      </c>
      <c r="E1" s="12" t="s">
        <v>58</v>
      </c>
      <c r="F1" s="12" t="s">
        <v>59</v>
      </c>
      <c r="G1" s="12" t="s">
        <v>2</v>
      </c>
      <c r="H1" s="12" t="s">
        <v>57</v>
      </c>
      <c r="I1" s="12" t="s">
        <v>103</v>
      </c>
      <c r="J1" s="12" t="s">
        <v>104</v>
      </c>
      <c r="K1" s="12" t="s">
        <v>105</v>
      </c>
      <c r="L1" s="12" t="s">
        <v>46</v>
      </c>
      <c r="M1" s="12" t="s">
        <v>53</v>
      </c>
      <c r="N1" s="12" t="s">
        <v>85</v>
      </c>
      <c r="O1" s="12" t="s">
        <v>83</v>
      </c>
      <c r="P1" s="12" t="s">
        <v>84</v>
      </c>
      <c r="Q1" s="12" t="s">
        <v>86</v>
      </c>
      <c r="R1" s="12" t="s">
        <v>87</v>
      </c>
      <c r="S1" s="12" t="s">
        <v>88</v>
      </c>
      <c r="T1" s="12" t="s">
        <v>89</v>
      </c>
      <c r="U1" s="12" t="s">
        <v>90</v>
      </c>
      <c r="V1" s="12" t="s">
        <v>91</v>
      </c>
      <c r="W1" s="12" t="s">
        <v>92</v>
      </c>
      <c r="X1" s="12" t="s">
        <v>93</v>
      </c>
      <c r="Y1" s="12" t="s">
        <v>47</v>
      </c>
      <c r="Z1" s="12" t="s">
        <v>94</v>
      </c>
      <c r="AA1" s="12" t="s">
        <v>109</v>
      </c>
      <c r="AB1" s="12" t="s">
        <v>60</v>
      </c>
      <c r="AC1" s="12" t="s">
        <v>3</v>
      </c>
      <c r="AD1" s="12" t="s">
        <v>4</v>
      </c>
      <c r="AE1" s="12" t="s">
        <v>5</v>
      </c>
      <c r="AF1" s="12" t="s">
        <v>6</v>
      </c>
      <c r="AG1" s="12" t="s">
        <v>7</v>
      </c>
      <c r="AH1" s="12" t="s">
        <v>8</v>
      </c>
      <c r="AI1" s="12" t="s">
        <v>9</v>
      </c>
      <c r="AJ1" s="12" t="s">
        <v>10</v>
      </c>
      <c r="AK1" s="12" t="s">
        <v>11</v>
      </c>
      <c r="AL1" s="12" t="s">
        <v>12</v>
      </c>
      <c r="AM1" s="12" t="s">
        <v>13</v>
      </c>
      <c r="AN1" s="12" t="s">
        <v>14</v>
      </c>
      <c r="AO1" s="12" t="s">
        <v>15</v>
      </c>
      <c r="AP1" s="12" t="s">
        <v>16</v>
      </c>
      <c r="AQ1" s="12" t="s">
        <v>63</v>
      </c>
      <c r="AR1" s="12" t="s">
        <v>113</v>
      </c>
      <c r="AS1" s="12" t="s">
        <v>65</v>
      </c>
      <c r="AT1" s="12" t="s">
        <v>17</v>
      </c>
      <c r="AU1" s="12" t="s">
        <v>18</v>
      </c>
      <c r="AV1" s="12" t="s">
        <v>97</v>
      </c>
      <c r="AW1" s="12" t="s">
        <v>96</v>
      </c>
      <c r="AX1" s="12" t="s">
        <v>95</v>
      </c>
      <c r="AY1" s="12" t="s">
        <v>24</v>
      </c>
      <c r="AZ1" s="12" t="s">
        <v>19</v>
      </c>
      <c r="BA1" s="12" t="s">
        <v>25</v>
      </c>
      <c r="BB1" s="12" t="s">
        <v>98</v>
      </c>
      <c r="BC1" s="12" t="s">
        <v>20</v>
      </c>
      <c r="BD1" s="12" t="s">
        <v>21</v>
      </c>
      <c r="BE1" s="12" t="s">
        <v>22</v>
      </c>
      <c r="BF1" s="12" t="s">
        <v>23</v>
      </c>
      <c r="BG1" s="12" t="s">
        <v>26</v>
      </c>
      <c r="BH1" s="12" t="s">
        <v>121</v>
      </c>
      <c r="BI1" s="12" t="s">
        <v>27</v>
      </c>
      <c r="BJ1" s="12" t="s">
        <v>102</v>
      </c>
      <c r="BK1" s="12" t="s">
        <v>99</v>
      </c>
      <c r="BL1" s="12" t="s">
        <v>100</v>
      </c>
      <c r="BM1" s="12" t="s">
        <v>80</v>
      </c>
      <c r="BN1" s="22" t="s">
        <v>28</v>
      </c>
      <c r="BO1" s="12" t="s">
        <v>25</v>
      </c>
      <c r="BP1" s="12" t="s">
        <v>30</v>
      </c>
      <c r="BQ1" s="12" t="s">
        <v>31</v>
      </c>
      <c r="BR1" s="12" t="s">
        <v>32</v>
      </c>
      <c r="BS1" s="12" t="s">
        <v>29</v>
      </c>
      <c r="BT1" s="12" t="s">
        <v>106</v>
      </c>
    </row>
    <row r="2" spans="1:76" s="14" customFormat="1" ht="45" x14ac:dyDescent="0.25">
      <c r="A2" s="14" t="s">
        <v>107</v>
      </c>
      <c r="B2" s="13" t="s">
        <v>48</v>
      </c>
      <c r="C2" s="14" t="s">
        <v>33</v>
      </c>
      <c r="D2" s="14">
        <v>20</v>
      </c>
      <c r="E2" s="13" t="s">
        <v>34</v>
      </c>
      <c r="F2" s="14" t="s">
        <v>36</v>
      </c>
      <c r="G2" s="14">
        <v>20</v>
      </c>
      <c r="H2" s="14" t="s">
        <v>112</v>
      </c>
      <c r="I2" s="14">
        <v>45</v>
      </c>
      <c r="J2" s="14">
        <v>9</v>
      </c>
      <c r="K2" s="14">
        <v>5</v>
      </c>
      <c r="L2" s="14">
        <v>0.45</v>
      </c>
      <c r="M2" s="14">
        <v>4.5999999999999996</v>
      </c>
      <c r="N2" s="14" t="s">
        <v>38</v>
      </c>
      <c r="O2" s="14">
        <v>0.75</v>
      </c>
      <c r="P2" s="14">
        <v>0.46</v>
      </c>
      <c r="Q2" s="14">
        <v>15.3</v>
      </c>
      <c r="R2" s="14">
        <v>15</v>
      </c>
      <c r="S2" s="14">
        <v>255</v>
      </c>
      <c r="T2" s="14">
        <v>64.7</v>
      </c>
      <c r="U2" s="14">
        <v>64.7</v>
      </c>
      <c r="V2" s="14">
        <v>25.5</v>
      </c>
      <c r="W2" s="14">
        <v>26</v>
      </c>
      <c r="X2" s="14">
        <v>33</v>
      </c>
      <c r="Y2" s="14">
        <v>141</v>
      </c>
      <c r="Z2" s="14">
        <v>365</v>
      </c>
      <c r="AA2" s="14">
        <v>256</v>
      </c>
      <c r="AB2" s="14" t="s">
        <v>54</v>
      </c>
      <c r="AC2" s="14" t="s">
        <v>40</v>
      </c>
      <c r="AD2" s="14" t="s">
        <v>55</v>
      </c>
      <c r="AE2" s="14" t="s">
        <v>43</v>
      </c>
      <c r="AF2" s="14" t="s">
        <v>44</v>
      </c>
      <c r="AG2" s="14" t="s">
        <v>45</v>
      </c>
      <c r="AH2" s="14">
        <v>7729101200</v>
      </c>
      <c r="AI2" s="14">
        <v>772901001</v>
      </c>
      <c r="AJ2" s="14" t="s">
        <v>41</v>
      </c>
      <c r="AK2" s="14" t="s">
        <v>42</v>
      </c>
      <c r="AL2" s="15">
        <v>26.5</v>
      </c>
      <c r="AM2" s="14" t="s">
        <v>61</v>
      </c>
      <c r="AN2" s="14" t="s">
        <v>62</v>
      </c>
      <c r="AO2" s="14" t="s">
        <v>56</v>
      </c>
      <c r="AP2" s="14" t="s">
        <v>56</v>
      </c>
      <c r="AQ2" s="14" t="s">
        <v>64</v>
      </c>
      <c r="AR2" s="14" t="s">
        <v>56</v>
      </c>
      <c r="AS2" s="16" t="s">
        <v>111</v>
      </c>
      <c r="AT2" s="14" t="s">
        <v>66</v>
      </c>
      <c r="AU2" s="14" t="s">
        <v>68</v>
      </c>
      <c r="AV2" s="14" t="s">
        <v>56</v>
      </c>
      <c r="AW2" s="14" t="s">
        <v>56</v>
      </c>
      <c r="AX2" s="14" t="s">
        <v>69</v>
      </c>
      <c r="AY2" s="14" t="s">
        <v>70</v>
      </c>
      <c r="AZ2" s="14" t="s">
        <v>71</v>
      </c>
      <c r="BA2" s="14" t="s">
        <v>72</v>
      </c>
      <c r="BB2" s="14">
        <v>20</v>
      </c>
      <c r="BC2" s="14" t="s">
        <v>75</v>
      </c>
      <c r="BD2" s="14" t="s">
        <v>56</v>
      </c>
      <c r="BE2" s="14" t="s">
        <v>77</v>
      </c>
      <c r="BF2" s="14" t="s">
        <v>78</v>
      </c>
      <c r="BG2" s="14">
        <v>500</v>
      </c>
      <c r="BI2" s="14" t="s">
        <v>79</v>
      </c>
      <c r="BJ2" s="14">
        <v>0.255</v>
      </c>
      <c r="BK2" s="14">
        <v>6.4000000000000001E-2</v>
      </c>
      <c r="BL2" s="14">
        <v>6.4699999999999994E-2</v>
      </c>
      <c r="BM2" s="14" t="s">
        <v>82</v>
      </c>
      <c r="BN2" s="17">
        <v>4600068040596</v>
      </c>
      <c r="BO2" s="14" t="s">
        <v>81</v>
      </c>
      <c r="BP2" s="14">
        <v>255</v>
      </c>
      <c r="BQ2" s="14">
        <v>700</v>
      </c>
      <c r="BR2" s="14">
        <v>1</v>
      </c>
      <c r="BS2" s="14" t="s">
        <v>101</v>
      </c>
      <c r="BT2" s="14">
        <v>20</v>
      </c>
    </row>
    <row r="3" spans="1:76" s="14" customFormat="1" ht="45" x14ac:dyDescent="0.25">
      <c r="A3" s="14" t="s">
        <v>108</v>
      </c>
      <c r="B3" s="13" t="s">
        <v>50</v>
      </c>
      <c r="C3" s="14" t="s">
        <v>33</v>
      </c>
      <c r="D3" s="14">
        <v>9</v>
      </c>
      <c r="E3" s="14" t="s">
        <v>35</v>
      </c>
      <c r="F3" s="14" t="s">
        <v>37</v>
      </c>
      <c r="G3" s="14">
        <v>20</v>
      </c>
      <c r="H3" s="14" t="s">
        <v>112</v>
      </c>
      <c r="I3" s="14">
        <v>48</v>
      </c>
      <c r="J3" s="14">
        <v>12</v>
      </c>
      <c r="K3" s="14">
        <v>4</v>
      </c>
      <c r="L3" s="14">
        <v>1.35</v>
      </c>
      <c r="M3" s="14">
        <v>4.5999999999999996</v>
      </c>
      <c r="N3" s="14" t="s">
        <v>39</v>
      </c>
      <c r="O3" s="14">
        <v>1.4</v>
      </c>
      <c r="P3" s="14">
        <v>1.36</v>
      </c>
      <c r="Q3" s="14">
        <v>12.62</v>
      </c>
      <c r="R3" s="14">
        <v>12.6</v>
      </c>
      <c r="S3" s="14">
        <v>335</v>
      </c>
      <c r="T3" s="14">
        <v>90</v>
      </c>
      <c r="U3" s="14">
        <v>90</v>
      </c>
      <c r="V3" s="14">
        <v>35</v>
      </c>
      <c r="W3" s="14">
        <v>27</v>
      </c>
      <c r="X3" s="14">
        <v>27</v>
      </c>
      <c r="Y3" s="14">
        <v>149</v>
      </c>
      <c r="Z3" s="14">
        <v>150</v>
      </c>
      <c r="AA3" s="14">
        <v>105</v>
      </c>
      <c r="AB3" s="14" t="s">
        <v>54</v>
      </c>
      <c r="AC3" s="14" t="s">
        <v>40</v>
      </c>
      <c r="AD3" s="14" t="s">
        <v>55</v>
      </c>
      <c r="AE3" s="14" t="s">
        <v>43</v>
      </c>
      <c r="AF3" s="14" t="s">
        <v>44</v>
      </c>
      <c r="AG3" s="14" t="s">
        <v>45</v>
      </c>
      <c r="AH3" s="14">
        <v>7729101200</v>
      </c>
      <c r="AI3" s="14">
        <v>772901001</v>
      </c>
      <c r="AJ3" s="14" t="s">
        <v>41</v>
      </c>
      <c r="AK3" s="14" t="s">
        <v>42</v>
      </c>
      <c r="AL3" s="15">
        <v>59.9</v>
      </c>
      <c r="AM3" s="14" t="s">
        <v>61</v>
      </c>
      <c r="AN3" s="14" t="s">
        <v>62</v>
      </c>
      <c r="AO3" s="14" t="s">
        <v>56</v>
      </c>
      <c r="AP3" s="14" t="s">
        <v>56</v>
      </c>
      <c r="AQ3" s="14" t="s">
        <v>64</v>
      </c>
      <c r="AR3" s="14" t="s">
        <v>56</v>
      </c>
      <c r="AS3" s="16" t="s">
        <v>111</v>
      </c>
      <c r="AT3" s="14" t="s">
        <v>67</v>
      </c>
      <c r="AU3" s="14" t="s">
        <v>68</v>
      </c>
      <c r="AV3" s="14" t="s">
        <v>56</v>
      </c>
      <c r="AW3" s="14" t="s">
        <v>56</v>
      </c>
      <c r="AX3" s="14" t="s">
        <v>69</v>
      </c>
      <c r="AY3" s="14" t="s">
        <v>70</v>
      </c>
      <c r="AZ3" s="14" t="s">
        <v>71</v>
      </c>
      <c r="BA3" s="14" t="s">
        <v>74</v>
      </c>
      <c r="BB3" s="14">
        <v>9</v>
      </c>
      <c r="BC3" s="14" t="s">
        <v>76</v>
      </c>
      <c r="BD3" s="14" t="s">
        <v>56</v>
      </c>
      <c r="BE3" s="14" t="s">
        <v>77</v>
      </c>
      <c r="BF3" s="14" t="s">
        <v>78</v>
      </c>
      <c r="BG3" s="14">
        <v>500</v>
      </c>
      <c r="BI3" s="14" t="s">
        <v>79</v>
      </c>
      <c r="BJ3" s="14">
        <v>0.33500000000000002</v>
      </c>
      <c r="BK3" s="14">
        <v>0.09</v>
      </c>
      <c r="BL3" s="14">
        <v>0.09</v>
      </c>
      <c r="BM3" s="14" t="s">
        <v>82</v>
      </c>
      <c r="BN3" s="17">
        <v>4600068040572</v>
      </c>
      <c r="BO3" s="14" t="s">
        <v>81</v>
      </c>
      <c r="BP3" s="14">
        <v>335</v>
      </c>
      <c r="BQ3" s="14">
        <v>610</v>
      </c>
      <c r="BR3" s="14">
        <v>1</v>
      </c>
      <c r="BS3" s="14" t="s">
        <v>101</v>
      </c>
      <c r="BT3" s="14">
        <v>9</v>
      </c>
    </row>
    <row r="4" spans="1:76" s="9" customFormat="1" ht="60" x14ac:dyDescent="0.25">
      <c r="A4" s="25" t="s">
        <v>110</v>
      </c>
      <c r="B4" s="10" t="s">
        <v>49</v>
      </c>
      <c r="C4" s="25" t="s">
        <v>33</v>
      </c>
      <c r="D4" s="9">
        <v>24</v>
      </c>
      <c r="E4" s="35">
        <v>4600068042576</v>
      </c>
      <c r="F4" s="36">
        <v>4600068042583</v>
      </c>
      <c r="G4" s="9">
        <v>20</v>
      </c>
      <c r="H4" s="9" t="s">
        <v>112</v>
      </c>
      <c r="I4" s="9">
        <v>72</v>
      </c>
      <c r="J4" s="9">
        <v>9</v>
      </c>
      <c r="K4" s="9">
        <v>8</v>
      </c>
      <c r="L4" s="9">
        <v>0.45</v>
      </c>
      <c r="M4" s="9">
        <v>4.5999999999999996</v>
      </c>
      <c r="N4" s="10" t="s">
        <v>120</v>
      </c>
      <c r="O4" s="9">
        <v>0.47</v>
      </c>
      <c r="P4" s="9">
        <v>0.43</v>
      </c>
      <c r="Q4" s="9">
        <v>11.3</v>
      </c>
      <c r="R4" s="9">
        <v>10.3</v>
      </c>
      <c r="S4" s="9">
        <v>166</v>
      </c>
      <c r="T4" s="9">
        <v>63</v>
      </c>
      <c r="U4" s="9">
        <v>63</v>
      </c>
      <c r="V4" s="9">
        <v>17</v>
      </c>
      <c r="W4" s="9">
        <v>26</v>
      </c>
      <c r="X4" s="9">
        <v>40</v>
      </c>
      <c r="Y4" s="9">
        <v>152</v>
      </c>
      <c r="Z4" s="9">
        <v>365</v>
      </c>
      <c r="AA4" s="9">
        <v>256</v>
      </c>
      <c r="AB4" s="9" t="s">
        <v>54</v>
      </c>
      <c r="AC4" s="9" t="s">
        <v>40</v>
      </c>
      <c r="AD4" s="9" t="s">
        <v>55</v>
      </c>
      <c r="AE4" s="37" t="s">
        <v>43</v>
      </c>
      <c r="AF4" s="37" t="s">
        <v>44</v>
      </c>
      <c r="AG4" s="37" t="s">
        <v>45</v>
      </c>
      <c r="AH4" s="25">
        <v>7729101200</v>
      </c>
      <c r="AI4" s="25">
        <v>772901001</v>
      </c>
      <c r="AJ4" s="25" t="s">
        <v>41</v>
      </c>
      <c r="AK4" s="25" t="s">
        <v>42</v>
      </c>
      <c r="AL4" s="38">
        <v>26.5</v>
      </c>
      <c r="AM4" s="25" t="s">
        <v>61</v>
      </c>
      <c r="AN4" s="25" t="s">
        <v>62</v>
      </c>
      <c r="AO4" s="25" t="s">
        <v>56</v>
      </c>
      <c r="AP4" s="25" t="s">
        <v>56</v>
      </c>
      <c r="AQ4" s="9" t="s">
        <v>114</v>
      </c>
      <c r="AR4" s="9" t="s">
        <v>115</v>
      </c>
      <c r="AS4" s="39" t="s">
        <v>116</v>
      </c>
      <c r="AT4" s="25" t="s">
        <v>66</v>
      </c>
      <c r="AU4" s="25" t="s">
        <v>68</v>
      </c>
      <c r="AV4" s="9" t="s">
        <v>115</v>
      </c>
      <c r="AW4" s="9" t="s">
        <v>115</v>
      </c>
      <c r="AX4" s="9">
        <v>4.5999999999999996</v>
      </c>
      <c r="AY4" s="9" t="s">
        <v>70</v>
      </c>
      <c r="AZ4" s="25" t="s">
        <v>117</v>
      </c>
      <c r="BA4" s="9" t="s">
        <v>73</v>
      </c>
      <c r="BB4" s="9">
        <v>24</v>
      </c>
      <c r="BC4" s="9" t="s">
        <v>75</v>
      </c>
      <c r="BD4" s="25" t="s">
        <v>56</v>
      </c>
      <c r="BE4" s="9" t="s">
        <v>118</v>
      </c>
      <c r="BF4" s="33" t="s">
        <v>119</v>
      </c>
      <c r="BG4" s="9">
        <v>500</v>
      </c>
      <c r="BI4" s="9" t="s">
        <v>79</v>
      </c>
      <c r="BJ4" s="25">
        <v>0.16800000000000001</v>
      </c>
      <c r="BK4" s="25">
        <v>6.3500000000000001E-2</v>
      </c>
      <c r="BL4" s="25">
        <v>6.3500000000000001E-2</v>
      </c>
      <c r="BM4" s="25" t="s">
        <v>82</v>
      </c>
      <c r="BN4" s="35" t="s">
        <v>243</v>
      </c>
      <c r="BO4" s="9" t="s">
        <v>81</v>
      </c>
      <c r="BP4" s="9">
        <v>170</v>
      </c>
      <c r="BQ4" s="9">
        <v>838.6</v>
      </c>
      <c r="BR4" s="9">
        <v>1</v>
      </c>
      <c r="BS4" s="25" t="s">
        <v>101</v>
      </c>
      <c r="BT4" s="9">
        <v>24</v>
      </c>
    </row>
    <row r="5" spans="1:76" s="27" customFormat="1" ht="75" x14ac:dyDescent="0.25">
      <c r="A5" s="27" t="s">
        <v>136</v>
      </c>
      <c r="B5" s="19" t="s">
        <v>139</v>
      </c>
      <c r="C5" s="19" t="s">
        <v>33</v>
      </c>
      <c r="D5" s="19">
        <v>20</v>
      </c>
      <c r="E5" s="19" t="s">
        <v>122</v>
      </c>
      <c r="F5" s="19" t="s">
        <v>123</v>
      </c>
      <c r="G5" s="19" t="s">
        <v>134</v>
      </c>
      <c r="H5" s="19" t="s">
        <v>112</v>
      </c>
      <c r="I5" s="19" t="s">
        <v>124</v>
      </c>
      <c r="J5" s="19" t="s">
        <v>125</v>
      </c>
      <c r="K5" s="19" t="s">
        <v>126</v>
      </c>
      <c r="L5" s="19" t="s">
        <v>127</v>
      </c>
      <c r="M5" s="19" t="s">
        <v>128</v>
      </c>
      <c r="N5" s="19" t="s">
        <v>140</v>
      </c>
      <c r="O5" s="14">
        <v>0.75</v>
      </c>
      <c r="P5" s="14">
        <v>0.46</v>
      </c>
      <c r="Q5" s="14">
        <v>15.3</v>
      </c>
      <c r="R5" s="14">
        <v>15</v>
      </c>
      <c r="S5" s="14">
        <v>255</v>
      </c>
      <c r="T5" s="14">
        <v>64.7</v>
      </c>
      <c r="U5" s="14">
        <v>64.7</v>
      </c>
      <c r="V5" s="14">
        <v>25.5</v>
      </c>
      <c r="W5" s="14">
        <v>26</v>
      </c>
      <c r="X5" s="14">
        <v>33</v>
      </c>
      <c r="Y5" s="14">
        <v>141</v>
      </c>
      <c r="Z5" s="14">
        <v>365</v>
      </c>
      <c r="AA5" s="14">
        <v>256</v>
      </c>
      <c r="AB5" s="19" t="s">
        <v>129</v>
      </c>
      <c r="AC5" s="19" t="s">
        <v>40</v>
      </c>
      <c r="AD5" s="19" t="s">
        <v>130</v>
      </c>
      <c r="AE5" s="19" t="s">
        <v>43</v>
      </c>
      <c r="AF5" s="19" t="s">
        <v>44</v>
      </c>
      <c r="AG5" s="19" t="s">
        <v>45</v>
      </c>
      <c r="AH5" s="19" t="s">
        <v>141</v>
      </c>
      <c r="AI5" s="19" t="s">
        <v>142</v>
      </c>
      <c r="AJ5" s="14" t="s">
        <v>41</v>
      </c>
      <c r="AK5" s="14" t="s">
        <v>42</v>
      </c>
      <c r="AL5" s="19" t="s">
        <v>144</v>
      </c>
      <c r="AM5" s="20" t="s">
        <v>143</v>
      </c>
      <c r="AN5" s="19" t="s">
        <v>62</v>
      </c>
      <c r="AO5" s="14" t="s">
        <v>56</v>
      </c>
      <c r="AP5" s="14" t="s">
        <v>56</v>
      </c>
      <c r="AQ5" s="19" t="s">
        <v>138</v>
      </c>
      <c r="AR5" s="14" t="s">
        <v>56</v>
      </c>
      <c r="AS5" s="19" t="s">
        <v>137</v>
      </c>
      <c r="AT5" s="19" t="s">
        <v>66</v>
      </c>
      <c r="AU5" s="19" t="s">
        <v>68</v>
      </c>
      <c r="AV5" s="14" t="s">
        <v>56</v>
      </c>
      <c r="AW5" s="14" t="s">
        <v>56</v>
      </c>
      <c r="AX5" s="19" t="s">
        <v>131</v>
      </c>
      <c r="AY5" s="19" t="s">
        <v>132</v>
      </c>
      <c r="AZ5" s="19" t="s">
        <v>133</v>
      </c>
      <c r="BA5" s="19" t="s">
        <v>72</v>
      </c>
      <c r="BB5" s="19" t="s">
        <v>134</v>
      </c>
      <c r="BC5" s="19" t="s">
        <v>75</v>
      </c>
      <c r="BD5" s="14" t="s">
        <v>56</v>
      </c>
      <c r="BE5" s="19" t="s">
        <v>77</v>
      </c>
      <c r="BF5" s="20" t="s">
        <v>78</v>
      </c>
      <c r="BG5" s="14">
        <v>500</v>
      </c>
      <c r="BH5"/>
      <c r="BI5" s="19" t="s">
        <v>79</v>
      </c>
      <c r="BJ5" s="14">
        <v>0.255</v>
      </c>
      <c r="BK5" s="14">
        <v>6.4000000000000001E-2</v>
      </c>
      <c r="BL5" s="14">
        <v>6.4699999999999994E-2</v>
      </c>
      <c r="BM5" s="19" t="s">
        <v>135</v>
      </c>
      <c r="BN5" s="20" t="s">
        <v>145</v>
      </c>
      <c r="BO5" s="19" t="s">
        <v>81</v>
      </c>
      <c r="BP5" s="14">
        <v>255</v>
      </c>
      <c r="BQ5" s="14">
        <v>700</v>
      </c>
      <c r="BR5" s="14">
        <v>1</v>
      </c>
      <c r="BS5" s="14" t="s">
        <v>101</v>
      </c>
      <c r="BT5" s="14">
        <v>20</v>
      </c>
    </row>
    <row r="6" spans="1:76" s="9" customFormat="1" ht="75" x14ac:dyDescent="0.25">
      <c r="A6" s="9" t="s">
        <v>146</v>
      </c>
      <c r="B6" s="10" t="s">
        <v>147</v>
      </c>
      <c r="C6" s="9" t="s">
        <v>33</v>
      </c>
      <c r="D6" s="9">
        <v>24</v>
      </c>
      <c r="E6" s="10" t="s">
        <v>149</v>
      </c>
      <c r="F6" s="10" t="s">
        <v>148</v>
      </c>
      <c r="G6" s="9">
        <v>20</v>
      </c>
      <c r="H6" s="9" t="s">
        <v>112</v>
      </c>
      <c r="I6" s="9">
        <v>72</v>
      </c>
      <c r="J6" s="9">
        <v>9</v>
      </c>
      <c r="K6" s="9">
        <v>8</v>
      </c>
      <c r="L6" s="9">
        <v>0.45</v>
      </c>
      <c r="M6" s="9">
        <v>4.8</v>
      </c>
      <c r="N6" s="10" t="s">
        <v>225</v>
      </c>
      <c r="O6" s="9">
        <v>0.5</v>
      </c>
      <c r="P6" s="9">
        <v>0.45</v>
      </c>
      <c r="Q6" s="9">
        <v>11.3</v>
      </c>
      <c r="R6" s="9">
        <v>10.3</v>
      </c>
      <c r="S6" s="9">
        <v>166</v>
      </c>
      <c r="T6" s="9">
        <v>63</v>
      </c>
      <c r="U6" s="9">
        <v>63</v>
      </c>
      <c r="V6" s="9">
        <v>17</v>
      </c>
      <c r="W6" s="9">
        <v>26</v>
      </c>
      <c r="X6" s="9">
        <v>40</v>
      </c>
      <c r="Y6" s="9">
        <v>152</v>
      </c>
      <c r="Z6" s="9">
        <v>365</v>
      </c>
      <c r="AA6" s="9">
        <v>256</v>
      </c>
      <c r="AB6" s="9" t="s">
        <v>129</v>
      </c>
      <c r="AC6" s="9" t="s">
        <v>40</v>
      </c>
      <c r="AD6" s="31" t="s">
        <v>130</v>
      </c>
      <c r="AE6" s="31" t="s">
        <v>43</v>
      </c>
      <c r="AF6" s="31" t="s">
        <v>44</v>
      </c>
      <c r="AG6" s="31" t="s">
        <v>45</v>
      </c>
      <c r="AH6" s="31" t="s">
        <v>141</v>
      </c>
      <c r="AI6" s="31" t="s">
        <v>142</v>
      </c>
      <c r="AJ6" s="25" t="s">
        <v>41</v>
      </c>
      <c r="AK6" s="25" t="s">
        <v>42</v>
      </c>
      <c r="AL6" s="31" t="s">
        <v>144</v>
      </c>
      <c r="AM6" s="32" t="s">
        <v>143</v>
      </c>
      <c r="AN6" s="31" t="s">
        <v>62</v>
      </c>
      <c r="AO6" s="25" t="s">
        <v>56</v>
      </c>
      <c r="AP6" s="25" t="s">
        <v>56</v>
      </c>
      <c r="AQ6" s="31" t="s">
        <v>138</v>
      </c>
      <c r="AR6" s="25" t="s">
        <v>56</v>
      </c>
      <c r="AS6" s="31" t="s">
        <v>137</v>
      </c>
      <c r="AT6" s="9" t="s">
        <v>66</v>
      </c>
      <c r="AU6" s="9" t="s">
        <v>68</v>
      </c>
      <c r="AV6" s="25" t="s">
        <v>56</v>
      </c>
      <c r="AW6" s="25" t="s">
        <v>56</v>
      </c>
      <c r="AX6" s="31" t="s">
        <v>131</v>
      </c>
      <c r="AY6" s="31" t="s">
        <v>132</v>
      </c>
      <c r="AZ6" s="31" t="s">
        <v>133</v>
      </c>
      <c r="BA6" s="9" t="s">
        <v>73</v>
      </c>
      <c r="BB6" s="9">
        <v>24</v>
      </c>
      <c r="BC6" s="31" t="s">
        <v>75</v>
      </c>
      <c r="BD6" s="25" t="s">
        <v>56</v>
      </c>
      <c r="BE6" s="31" t="s">
        <v>77</v>
      </c>
      <c r="BF6" s="33" t="s">
        <v>119</v>
      </c>
      <c r="BG6" s="9">
        <v>500</v>
      </c>
      <c r="BH6" s="34"/>
      <c r="BI6" s="9" t="s">
        <v>79</v>
      </c>
      <c r="BJ6" s="25">
        <v>0.16800000000000001</v>
      </c>
      <c r="BK6" s="25">
        <v>6.3500000000000001E-2</v>
      </c>
      <c r="BL6" s="25">
        <v>6.3500000000000001E-2</v>
      </c>
      <c r="BM6" s="31" t="s">
        <v>135</v>
      </c>
      <c r="BN6" s="32" t="s">
        <v>150</v>
      </c>
      <c r="BO6" s="9" t="s">
        <v>81</v>
      </c>
      <c r="BP6" s="9">
        <v>170</v>
      </c>
      <c r="BQ6" s="9">
        <v>838.6</v>
      </c>
      <c r="BR6" s="9">
        <v>1</v>
      </c>
      <c r="BS6" s="25" t="s">
        <v>101</v>
      </c>
      <c r="BT6" s="9">
        <v>24</v>
      </c>
    </row>
    <row r="7" spans="1:76" s="8" customFormat="1" ht="58.5" customHeight="1" x14ac:dyDescent="0.25">
      <c r="A7" s="8" t="s">
        <v>151</v>
      </c>
      <c r="B7" s="7" t="s">
        <v>172</v>
      </c>
      <c r="C7" s="8" t="s">
        <v>33</v>
      </c>
      <c r="D7" s="8">
        <v>9</v>
      </c>
      <c r="E7" s="7" t="s">
        <v>153</v>
      </c>
      <c r="F7" s="7" t="s">
        <v>152</v>
      </c>
      <c r="G7" s="8">
        <v>20</v>
      </c>
      <c r="H7" s="8" t="s">
        <v>112</v>
      </c>
      <c r="I7" s="8">
        <v>48</v>
      </c>
      <c r="J7" s="8">
        <v>12</v>
      </c>
      <c r="K7" s="8">
        <v>4</v>
      </c>
      <c r="L7" s="8">
        <v>1.3</v>
      </c>
      <c r="M7" s="8">
        <v>4</v>
      </c>
      <c r="N7" s="13" t="s">
        <v>231</v>
      </c>
      <c r="O7" s="8">
        <v>1.35</v>
      </c>
      <c r="P7" s="8">
        <v>1.31</v>
      </c>
      <c r="Q7" s="8">
        <v>12.15</v>
      </c>
      <c r="R7" s="8">
        <v>11.79</v>
      </c>
      <c r="S7" s="8">
        <v>350</v>
      </c>
      <c r="T7" s="8">
        <v>92.5</v>
      </c>
      <c r="U7" s="8">
        <v>70</v>
      </c>
      <c r="V7" s="8">
        <v>34.5</v>
      </c>
      <c r="W7" s="8">
        <v>27.5</v>
      </c>
      <c r="X7" s="8">
        <v>27</v>
      </c>
      <c r="Y7" s="8">
        <v>155</v>
      </c>
      <c r="Z7" s="8">
        <v>150</v>
      </c>
      <c r="AA7" s="8">
        <v>105</v>
      </c>
      <c r="AB7" s="8" t="s">
        <v>154</v>
      </c>
      <c r="AC7" s="14" t="s">
        <v>155</v>
      </c>
      <c r="AD7" s="14" t="s">
        <v>156</v>
      </c>
      <c r="AE7" s="8" t="s">
        <v>43</v>
      </c>
      <c r="AF7" s="8" t="s">
        <v>44</v>
      </c>
      <c r="AG7" s="8" t="s">
        <v>45</v>
      </c>
      <c r="AH7" s="8">
        <v>7729101200</v>
      </c>
      <c r="AI7" s="14" t="s">
        <v>157</v>
      </c>
      <c r="AJ7" s="14" t="s">
        <v>41</v>
      </c>
      <c r="AK7" s="14" t="s">
        <v>42</v>
      </c>
      <c r="AL7" s="8">
        <v>56.9</v>
      </c>
      <c r="AM7" s="14" t="s">
        <v>143</v>
      </c>
      <c r="AN7" s="21" t="s">
        <v>161</v>
      </c>
      <c r="AO7" s="14" t="s">
        <v>56</v>
      </c>
      <c r="AP7" s="14" t="s">
        <v>56</v>
      </c>
      <c r="AQ7" s="8" t="s">
        <v>158</v>
      </c>
      <c r="AR7" s="14" t="s">
        <v>56</v>
      </c>
      <c r="AS7" s="8" t="s">
        <v>160</v>
      </c>
      <c r="AT7" s="8" t="s">
        <v>159</v>
      </c>
      <c r="AU7" s="8" t="s">
        <v>68</v>
      </c>
      <c r="AV7" s="14" t="s">
        <v>56</v>
      </c>
      <c r="AW7" s="14" t="s">
        <v>56</v>
      </c>
      <c r="AX7" s="8" t="s">
        <v>163</v>
      </c>
      <c r="AY7" s="8" t="s">
        <v>164</v>
      </c>
      <c r="AZ7" s="21" t="s">
        <v>162</v>
      </c>
      <c r="BA7" s="14" t="s">
        <v>74</v>
      </c>
      <c r="BB7" s="8">
        <v>9</v>
      </c>
      <c r="BC7" s="8" t="s">
        <v>76</v>
      </c>
      <c r="BD7" s="14" t="s">
        <v>56</v>
      </c>
      <c r="BE7" s="14" t="s">
        <v>77</v>
      </c>
      <c r="BF7" s="14" t="s">
        <v>78</v>
      </c>
      <c r="BG7" s="8">
        <v>520</v>
      </c>
      <c r="BI7" s="14" t="s">
        <v>165</v>
      </c>
      <c r="BJ7" s="8">
        <v>0.35</v>
      </c>
      <c r="BK7" s="8">
        <v>9.1999999999999998E-2</v>
      </c>
      <c r="BL7" s="8">
        <v>7.0000000000000007E-2</v>
      </c>
      <c r="BM7" s="8" t="s">
        <v>166</v>
      </c>
      <c r="BN7" s="20" t="s">
        <v>167</v>
      </c>
      <c r="BO7" s="14" t="s">
        <v>81</v>
      </c>
      <c r="BP7" s="14">
        <v>335</v>
      </c>
      <c r="BQ7" s="8">
        <v>583</v>
      </c>
      <c r="BR7" s="8">
        <v>1</v>
      </c>
      <c r="BS7" s="14" t="s">
        <v>101</v>
      </c>
      <c r="BT7" s="8">
        <v>9</v>
      </c>
      <c r="BX7" s="35"/>
    </row>
    <row r="8" spans="1:76" s="8" customFormat="1" ht="59.25" customHeight="1" x14ac:dyDescent="0.25">
      <c r="A8" s="8" t="s">
        <v>168</v>
      </c>
      <c r="B8" s="7" t="s">
        <v>173</v>
      </c>
      <c r="C8" s="8" t="s">
        <v>33</v>
      </c>
      <c r="D8" s="8">
        <v>9</v>
      </c>
      <c r="E8" s="7" t="s">
        <v>175</v>
      </c>
      <c r="F8" s="7" t="s">
        <v>174</v>
      </c>
      <c r="G8" s="8">
        <v>20</v>
      </c>
      <c r="H8" s="8" t="s">
        <v>176</v>
      </c>
      <c r="I8" s="8">
        <v>48</v>
      </c>
      <c r="J8" s="8">
        <v>12</v>
      </c>
      <c r="K8" s="8">
        <v>4</v>
      </c>
      <c r="L8" s="8">
        <v>1.35</v>
      </c>
      <c r="M8" s="8" t="s">
        <v>171</v>
      </c>
      <c r="N8" s="8" t="s">
        <v>171</v>
      </c>
      <c r="O8" s="8">
        <v>1.46</v>
      </c>
      <c r="P8" s="8">
        <v>1.4</v>
      </c>
      <c r="Q8" s="8">
        <v>12.619</v>
      </c>
      <c r="R8" s="8">
        <v>12.587</v>
      </c>
      <c r="S8" s="14">
        <v>335</v>
      </c>
      <c r="T8" s="14">
        <v>90</v>
      </c>
      <c r="U8" s="14">
        <v>90</v>
      </c>
      <c r="V8" s="8">
        <v>35</v>
      </c>
      <c r="W8" s="8">
        <v>18.5</v>
      </c>
      <c r="X8" s="8">
        <v>21</v>
      </c>
      <c r="Y8" s="8">
        <v>152</v>
      </c>
      <c r="Z8" s="8">
        <v>240</v>
      </c>
      <c r="AA8" s="8">
        <v>168</v>
      </c>
      <c r="AB8" s="8" t="s">
        <v>177</v>
      </c>
      <c r="AC8" s="8" t="s">
        <v>169</v>
      </c>
      <c r="AD8" s="8" t="s">
        <v>178</v>
      </c>
      <c r="AE8" s="8" t="s">
        <v>171</v>
      </c>
      <c r="AF8" s="8" t="s">
        <v>179</v>
      </c>
      <c r="AG8" s="8" t="s">
        <v>180</v>
      </c>
      <c r="AH8" s="8">
        <v>7729101200</v>
      </c>
      <c r="AI8" s="14" t="s">
        <v>181</v>
      </c>
      <c r="AJ8" s="14" t="s">
        <v>41</v>
      </c>
      <c r="AK8" s="14" t="s">
        <v>42</v>
      </c>
      <c r="AL8" s="8">
        <v>32</v>
      </c>
      <c r="AM8" s="14" t="s">
        <v>182</v>
      </c>
      <c r="AN8" s="8" t="s">
        <v>188</v>
      </c>
      <c r="AO8" s="14" t="s">
        <v>56</v>
      </c>
      <c r="AP8" s="14" t="s">
        <v>56</v>
      </c>
      <c r="AQ8" s="8" t="s">
        <v>190</v>
      </c>
      <c r="AR8" s="14" t="s">
        <v>56</v>
      </c>
      <c r="AS8" s="8" t="s">
        <v>189</v>
      </c>
      <c r="AT8" s="8" t="s">
        <v>67</v>
      </c>
      <c r="AU8" s="8" t="s">
        <v>68</v>
      </c>
      <c r="AV8" s="14" t="s">
        <v>56</v>
      </c>
      <c r="AW8" s="14" t="s">
        <v>56</v>
      </c>
      <c r="AX8" s="8" t="s">
        <v>186</v>
      </c>
      <c r="AY8" s="8" t="s">
        <v>185</v>
      </c>
      <c r="AZ8" s="14" t="s">
        <v>187</v>
      </c>
      <c r="BA8" s="14" t="s">
        <v>74</v>
      </c>
      <c r="BB8" s="8">
        <v>9</v>
      </c>
      <c r="BC8" s="8" t="s">
        <v>183</v>
      </c>
      <c r="BD8" s="14" t="s">
        <v>56</v>
      </c>
      <c r="BE8" s="14" t="s">
        <v>184</v>
      </c>
      <c r="BF8" s="14" t="s">
        <v>78</v>
      </c>
      <c r="BI8" s="8" t="s">
        <v>169</v>
      </c>
      <c r="BJ8" s="14">
        <v>0.33500000000000002</v>
      </c>
      <c r="BK8" s="14">
        <v>0.09</v>
      </c>
      <c r="BL8" s="14">
        <v>0.09</v>
      </c>
      <c r="BM8" s="8" t="s">
        <v>191</v>
      </c>
      <c r="BN8" s="17" t="s">
        <v>170</v>
      </c>
      <c r="BO8" s="14" t="s">
        <v>81</v>
      </c>
      <c r="BP8" s="14">
        <v>335</v>
      </c>
      <c r="BQ8" s="8">
        <v>623.30999999999995</v>
      </c>
      <c r="BR8" s="8">
        <v>1</v>
      </c>
      <c r="BS8" s="14" t="s">
        <v>101</v>
      </c>
      <c r="BT8" s="8">
        <v>9</v>
      </c>
    </row>
    <row r="9" spans="1:76" s="8" customFormat="1" ht="66" customHeight="1" x14ac:dyDescent="0.25">
      <c r="A9" s="8" t="s">
        <v>192</v>
      </c>
      <c r="B9" s="10"/>
      <c r="C9" s="8" t="s">
        <v>33</v>
      </c>
      <c r="D9" s="9">
        <v>20</v>
      </c>
      <c r="E9" s="10" t="s">
        <v>193</v>
      </c>
      <c r="F9" s="10" t="s">
        <v>194</v>
      </c>
      <c r="G9" s="8">
        <v>20</v>
      </c>
      <c r="H9" s="8" t="s">
        <v>112</v>
      </c>
      <c r="I9" s="25">
        <v>45</v>
      </c>
      <c r="J9" s="8">
        <v>9</v>
      </c>
      <c r="K9" s="8">
        <f>I9/J9</f>
        <v>5</v>
      </c>
      <c r="L9" s="8">
        <v>0.45</v>
      </c>
      <c r="M9" s="8">
        <v>4.5</v>
      </c>
      <c r="N9" s="7" t="s">
        <v>226</v>
      </c>
      <c r="O9" s="14">
        <v>0.75</v>
      </c>
      <c r="P9" s="14">
        <v>0.46</v>
      </c>
      <c r="Q9" s="14">
        <v>15.3</v>
      </c>
      <c r="R9" s="14">
        <v>15</v>
      </c>
      <c r="S9" s="14">
        <v>255</v>
      </c>
      <c r="T9" s="14">
        <v>64.7</v>
      </c>
      <c r="U9" s="14">
        <v>64.7</v>
      </c>
      <c r="V9" s="14">
        <v>25.5</v>
      </c>
      <c r="W9" s="14">
        <v>26</v>
      </c>
      <c r="X9" s="14">
        <v>33</v>
      </c>
      <c r="Y9" s="14">
        <v>141</v>
      </c>
      <c r="Z9" s="14">
        <v>365</v>
      </c>
      <c r="AA9" s="14">
        <v>256</v>
      </c>
      <c r="AB9" s="8" t="s">
        <v>195</v>
      </c>
      <c r="AC9" s="8" t="s">
        <v>79</v>
      </c>
      <c r="AD9" s="8" t="s">
        <v>196</v>
      </c>
      <c r="AE9" s="8" t="s">
        <v>43</v>
      </c>
      <c r="AF9" s="8" t="s">
        <v>179</v>
      </c>
      <c r="AG9" s="8" t="s">
        <v>180</v>
      </c>
      <c r="AH9" s="8">
        <v>7729101200</v>
      </c>
      <c r="AI9" s="19" t="s">
        <v>142</v>
      </c>
      <c r="AJ9" s="14" t="s">
        <v>41</v>
      </c>
      <c r="AK9" s="14" t="s">
        <v>42</v>
      </c>
      <c r="AM9" s="14" t="s">
        <v>143</v>
      </c>
      <c r="AN9" s="14" t="s">
        <v>62</v>
      </c>
      <c r="AO9" s="14" t="s">
        <v>56</v>
      </c>
      <c r="AP9" s="14" t="s">
        <v>56</v>
      </c>
      <c r="AQ9" s="8" t="s">
        <v>232</v>
      </c>
      <c r="AR9" s="14" t="s">
        <v>56</v>
      </c>
      <c r="AS9" s="18" t="s">
        <v>236</v>
      </c>
      <c r="AT9" s="8" t="s">
        <v>199</v>
      </c>
      <c r="AU9" s="8" t="s">
        <v>68</v>
      </c>
      <c r="AV9" s="14" t="s">
        <v>56</v>
      </c>
      <c r="AW9" s="14" t="s">
        <v>56</v>
      </c>
      <c r="AX9" s="8">
        <v>4.2</v>
      </c>
      <c r="AY9" s="8" t="s">
        <v>197</v>
      </c>
      <c r="AZ9" s="14" t="s">
        <v>198</v>
      </c>
      <c r="BA9" s="14" t="s">
        <v>72</v>
      </c>
      <c r="BB9" s="8">
        <v>20</v>
      </c>
      <c r="BC9" s="7" t="str">
        <f>BC5</f>
        <v>12 месяцев</v>
      </c>
      <c r="BD9" s="14" t="s">
        <v>56</v>
      </c>
      <c r="BE9" s="8" t="s">
        <v>200</v>
      </c>
      <c r="BF9" s="14" t="s">
        <v>201</v>
      </c>
      <c r="BG9" s="9">
        <v>500</v>
      </c>
      <c r="BH9" s="28"/>
      <c r="BI9" s="8" t="s">
        <v>79</v>
      </c>
      <c r="BJ9" s="8">
        <f>BJ5</f>
        <v>0.255</v>
      </c>
      <c r="BK9" s="8">
        <f t="shared" ref="BK9:BL9" si="0">BK5</f>
        <v>6.4000000000000001E-2</v>
      </c>
      <c r="BL9" s="8">
        <f t="shared" si="0"/>
        <v>6.4699999999999994E-2</v>
      </c>
      <c r="BM9" s="14" t="s">
        <v>82</v>
      </c>
      <c r="BN9" s="17" t="s">
        <v>238</v>
      </c>
      <c r="BO9" s="14" t="s">
        <v>81</v>
      </c>
      <c r="BP9" s="8">
        <f>BP5</f>
        <v>255</v>
      </c>
      <c r="BQ9" s="8">
        <f>BQ5</f>
        <v>700</v>
      </c>
      <c r="BR9" s="8">
        <v>1</v>
      </c>
      <c r="BS9" s="14" t="s">
        <v>101</v>
      </c>
      <c r="BT9" s="8">
        <v>20</v>
      </c>
    </row>
    <row r="10" spans="1:76" s="8" customFormat="1" ht="75" x14ac:dyDescent="0.25">
      <c r="A10" s="8" t="s">
        <v>202</v>
      </c>
      <c r="B10" s="7"/>
      <c r="C10" s="8" t="s">
        <v>33</v>
      </c>
      <c r="D10" s="9">
        <v>24</v>
      </c>
      <c r="E10" s="24">
        <v>4600068035462</v>
      </c>
      <c r="F10" s="24">
        <v>4600068035479</v>
      </c>
      <c r="G10" s="8">
        <v>20</v>
      </c>
      <c r="H10" s="8" t="s">
        <v>112</v>
      </c>
      <c r="I10" s="9">
        <v>72</v>
      </c>
      <c r="J10" s="8">
        <v>9</v>
      </c>
      <c r="K10" s="8">
        <f>I10/J10</f>
        <v>8</v>
      </c>
      <c r="L10" s="8">
        <v>0.45</v>
      </c>
      <c r="M10" s="8">
        <v>4.5</v>
      </c>
      <c r="N10" s="8" t="s">
        <v>227</v>
      </c>
      <c r="O10" s="8">
        <v>0.5</v>
      </c>
      <c r="P10" s="8">
        <v>0.45</v>
      </c>
      <c r="Q10" s="8">
        <v>11.3</v>
      </c>
      <c r="R10" s="8">
        <v>10.3</v>
      </c>
      <c r="S10" s="8">
        <v>166</v>
      </c>
      <c r="T10" s="8">
        <v>63</v>
      </c>
      <c r="U10" s="8">
        <v>63</v>
      </c>
      <c r="V10" s="8">
        <v>17</v>
      </c>
      <c r="W10" s="8">
        <v>26</v>
      </c>
      <c r="X10" s="8">
        <v>40</v>
      </c>
      <c r="Y10" s="8">
        <v>152</v>
      </c>
      <c r="Z10" s="8">
        <v>365</v>
      </c>
      <c r="AA10" s="8">
        <v>256</v>
      </c>
      <c r="AB10" s="8" t="s">
        <v>195</v>
      </c>
      <c r="AC10" s="8" t="s">
        <v>79</v>
      </c>
      <c r="AD10" s="8" t="s">
        <v>196</v>
      </c>
      <c r="AE10" s="8" t="s">
        <v>43</v>
      </c>
      <c r="AF10" s="8" t="s">
        <v>179</v>
      </c>
      <c r="AG10" s="8" t="s">
        <v>180</v>
      </c>
      <c r="AH10" s="8">
        <v>7729101200</v>
      </c>
      <c r="AI10" s="19" t="s">
        <v>142</v>
      </c>
      <c r="AJ10" s="14" t="s">
        <v>41</v>
      </c>
      <c r="AK10" s="14" t="s">
        <v>42</v>
      </c>
      <c r="AM10" s="14" t="s">
        <v>143</v>
      </c>
      <c r="AN10" s="14" t="s">
        <v>62</v>
      </c>
      <c r="AO10" s="14" t="s">
        <v>56</v>
      </c>
      <c r="AP10" s="14" t="s">
        <v>56</v>
      </c>
      <c r="AQ10" s="8" t="s">
        <v>232</v>
      </c>
      <c r="AR10" s="14" t="s">
        <v>56</v>
      </c>
      <c r="AS10" s="18" t="s">
        <v>236</v>
      </c>
      <c r="AT10" s="8" t="s">
        <v>199</v>
      </c>
      <c r="AU10" s="8" t="s">
        <v>68</v>
      </c>
      <c r="AV10" s="14" t="s">
        <v>56</v>
      </c>
      <c r="AW10" s="14" t="s">
        <v>56</v>
      </c>
      <c r="AX10" s="8">
        <v>4.2</v>
      </c>
      <c r="AY10" s="8" t="s">
        <v>237</v>
      </c>
      <c r="AZ10" s="14" t="s">
        <v>198</v>
      </c>
      <c r="BA10" s="8" t="s">
        <v>73</v>
      </c>
      <c r="BB10" s="8">
        <v>24</v>
      </c>
      <c r="BC10" s="7" t="str">
        <f>BC6</f>
        <v>12 месяцев</v>
      </c>
      <c r="BD10" s="14" t="s">
        <v>56</v>
      </c>
      <c r="BE10" s="8" t="s">
        <v>200</v>
      </c>
      <c r="BF10" s="14" t="s">
        <v>201</v>
      </c>
      <c r="BG10" s="9">
        <v>500</v>
      </c>
      <c r="BH10" s="28"/>
      <c r="BI10" s="8" t="s">
        <v>79</v>
      </c>
      <c r="BJ10" s="14">
        <v>0.16800000000000001</v>
      </c>
      <c r="BK10" s="14">
        <v>6.3500000000000001E-2</v>
      </c>
      <c r="BL10" s="14">
        <v>6.3500000000000001E-2</v>
      </c>
      <c r="BM10" s="14" t="s">
        <v>82</v>
      </c>
      <c r="BN10" s="17" t="s">
        <v>239</v>
      </c>
      <c r="BO10" s="14" t="s">
        <v>81</v>
      </c>
      <c r="BP10" s="8">
        <f>BP6</f>
        <v>170</v>
      </c>
      <c r="BQ10" s="8">
        <f>BQ6</f>
        <v>838.6</v>
      </c>
      <c r="BR10" s="8">
        <v>1</v>
      </c>
      <c r="BS10" s="14" t="s">
        <v>101</v>
      </c>
      <c r="BT10" s="8">
        <v>24</v>
      </c>
    </row>
    <row r="11" spans="1:76" s="8" customFormat="1" ht="91.5" customHeight="1" x14ac:dyDescent="0.25">
      <c r="A11" s="8" t="s">
        <v>203</v>
      </c>
      <c r="B11" s="7"/>
      <c r="C11" s="8" t="s">
        <v>33</v>
      </c>
      <c r="D11" s="8">
        <v>9</v>
      </c>
      <c r="E11" s="7" t="s">
        <v>204</v>
      </c>
      <c r="F11" s="24">
        <v>4600068039934</v>
      </c>
      <c r="G11" s="8">
        <v>20</v>
      </c>
      <c r="H11" s="8" t="s">
        <v>112</v>
      </c>
      <c r="I11" s="25">
        <v>48</v>
      </c>
      <c r="J11" s="14">
        <v>12</v>
      </c>
      <c r="K11" s="8">
        <f>I11/J11</f>
        <v>4</v>
      </c>
      <c r="L11" s="14">
        <v>1.35</v>
      </c>
      <c r="M11" s="8">
        <v>4.5</v>
      </c>
      <c r="N11" s="7" t="s">
        <v>228</v>
      </c>
      <c r="O11" s="14">
        <v>1.4</v>
      </c>
      <c r="P11" s="14">
        <v>1.36</v>
      </c>
      <c r="Q11" s="14">
        <v>12.62</v>
      </c>
      <c r="R11" s="14">
        <v>12.6</v>
      </c>
      <c r="S11" s="8">
        <v>350</v>
      </c>
      <c r="T11" s="8">
        <v>92.5</v>
      </c>
      <c r="U11" s="8">
        <v>70</v>
      </c>
      <c r="V11" s="8">
        <v>34.5</v>
      </c>
      <c r="W11" s="8">
        <v>27.5</v>
      </c>
      <c r="X11" s="8">
        <v>27</v>
      </c>
      <c r="Y11" s="8">
        <v>155</v>
      </c>
      <c r="Z11" s="8">
        <v>150</v>
      </c>
      <c r="AA11" s="8">
        <v>105</v>
      </c>
      <c r="AB11" s="8" t="s">
        <v>195</v>
      </c>
      <c r="AC11" s="8" t="s">
        <v>79</v>
      </c>
      <c r="AD11" s="8" t="s">
        <v>196</v>
      </c>
      <c r="AE11" s="14" t="s">
        <v>43</v>
      </c>
      <c r="AF11" s="14" t="s">
        <v>44</v>
      </c>
      <c r="AG11" s="14" t="s">
        <v>45</v>
      </c>
      <c r="AH11" s="14">
        <v>7729101200</v>
      </c>
      <c r="AI11" s="14">
        <v>772901001</v>
      </c>
      <c r="AJ11" s="14" t="s">
        <v>41</v>
      </c>
      <c r="AK11" s="14" t="s">
        <v>42</v>
      </c>
      <c r="AM11" s="14" t="s">
        <v>143</v>
      </c>
      <c r="AN11" s="14" t="s">
        <v>62</v>
      </c>
      <c r="AO11" s="14" t="s">
        <v>56</v>
      </c>
      <c r="AP11" s="14" t="s">
        <v>56</v>
      </c>
      <c r="AQ11" s="8" t="s">
        <v>232</v>
      </c>
      <c r="AR11" s="14" t="s">
        <v>56</v>
      </c>
      <c r="AS11" s="18" t="s">
        <v>236</v>
      </c>
      <c r="AT11" s="14" t="s">
        <v>67</v>
      </c>
      <c r="AU11" s="14" t="s">
        <v>68</v>
      </c>
      <c r="AV11" s="14" t="s">
        <v>56</v>
      </c>
      <c r="AW11" s="14" t="s">
        <v>56</v>
      </c>
      <c r="AX11" s="8">
        <v>4.2</v>
      </c>
      <c r="AY11" s="8" t="s">
        <v>197</v>
      </c>
      <c r="AZ11" s="14" t="s">
        <v>205</v>
      </c>
      <c r="BA11" s="14" t="s">
        <v>74</v>
      </c>
      <c r="BB11" s="8">
        <v>9</v>
      </c>
      <c r="BC11" s="8" t="str">
        <f>BC7</f>
        <v>5 месяцев</v>
      </c>
      <c r="BD11" s="14" t="s">
        <v>56</v>
      </c>
      <c r="BE11" s="25" t="s">
        <v>77</v>
      </c>
      <c r="BF11" s="14" t="s">
        <v>201</v>
      </c>
      <c r="BG11" s="9">
        <v>500</v>
      </c>
      <c r="BH11" s="28"/>
      <c r="BI11" s="8" t="s">
        <v>79</v>
      </c>
      <c r="BJ11" s="8">
        <f>BJ3</f>
        <v>0.33500000000000002</v>
      </c>
      <c r="BK11" s="8">
        <f t="shared" ref="BK11:BL11" si="1">BK3</f>
        <v>0.09</v>
      </c>
      <c r="BL11" s="8">
        <f t="shared" si="1"/>
        <v>0.09</v>
      </c>
      <c r="BM11" s="8" t="s">
        <v>206</v>
      </c>
      <c r="BN11" s="17" t="s">
        <v>240</v>
      </c>
      <c r="BO11" s="14" t="s">
        <v>81</v>
      </c>
      <c r="BP11" s="8">
        <f>BP3</f>
        <v>335</v>
      </c>
      <c r="BQ11" s="8">
        <f>BQ3</f>
        <v>610</v>
      </c>
      <c r="BR11" s="8">
        <v>1</v>
      </c>
      <c r="BS11" s="14" t="s">
        <v>101</v>
      </c>
      <c r="BT11" s="8">
        <v>9</v>
      </c>
    </row>
    <row r="12" spans="1:76" s="8" customFormat="1" ht="72" customHeight="1" x14ac:dyDescent="0.25">
      <c r="A12" s="29" t="s">
        <v>221</v>
      </c>
      <c r="B12" s="7"/>
      <c r="C12" s="8" t="s">
        <v>33</v>
      </c>
      <c r="D12" s="8">
        <v>12</v>
      </c>
      <c r="E12" s="7" t="s">
        <v>207</v>
      </c>
      <c r="F12" s="7" t="s">
        <v>208</v>
      </c>
      <c r="G12" s="8">
        <v>20</v>
      </c>
      <c r="I12" s="8">
        <v>136</v>
      </c>
      <c r="J12" s="8">
        <f>I12/K12</f>
        <v>17</v>
      </c>
      <c r="K12" s="8">
        <v>8</v>
      </c>
      <c r="L12" s="8">
        <v>0.5</v>
      </c>
      <c r="M12" s="8" t="s">
        <v>171</v>
      </c>
      <c r="N12" s="8" t="s">
        <v>171</v>
      </c>
      <c r="O12" s="8">
        <v>0.55000000000000004</v>
      </c>
      <c r="P12" s="8">
        <v>0.5</v>
      </c>
      <c r="Q12" s="8">
        <f>Q6/2</f>
        <v>5.65</v>
      </c>
      <c r="R12" s="8">
        <f>R6/2</f>
        <v>5.15</v>
      </c>
      <c r="S12" s="8">
        <f>S6</f>
        <v>166</v>
      </c>
      <c r="T12" s="8">
        <v>64</v>
      </c>
      <c r="U12" s="8">
        <v>64</v>
      </c>
      <c r="V12" s="8">
        <f>V6</f>
        <v>17</v>
      </c>
      <c r="W12" s="8">
        <v>15.6</v>
      </c>
      <c r="X12" s="8">
        <v>26.7</v>
      </c>
      <c r="Y12" s="8">
        <f t="shared" ref="Y12:AA13" si="2">Y6</f>
        <v>152</v>
      </c>
      <c r="Z12" s="8">
        <f t="shared" si="2"/>
        <v>365</v>
      </c>
      <c r="AA12" s="8">
        <f t="shared" si="2"/>
        <v>256</v>
      </c>
      <c r="AB12" s="8" t="s">
        <v>222</v>
      </c>
      <c r="AC12" s="14" t="s">
        <v>211</v>
      </c>
      <c r="AD12" s="14" t="s">
        <v>212</v>
      </c>
      <c r="AE12" s="8" t="s">
        <v>224</v>
      </c>
      <c r="AH12" s="8">
        <v>7729101200</v>
      </c>
      <c r="AI12" s="19" t="s">
        <v>142</v>
      </c>
      <c r="AJ12" s="14" t="s">
        <v>41</v>
      </c>
      <c r="AK12" s="14" t="s">
        <v>42</v>
      </c>
      <c r="AM12" s="14" t="s">
        <v>229</v>
      </c>
      <c r="AN12" s="8" t="s">
        <v>230</v>
      </c>
      <c r="AO12" s="14" t="s">
        <v>56</v>
      </c>
      <c r="AP12" s="14" t="s">
        <v>56</v>
      </c>
      <c r="AQ12" s="8" t="s">
        <v>233</v>
      </c>
      <c r="AR12" s="14" t="s">
        <v>56</v>
      </c>
      <c r="AS12" s="8" t="s">
        <v>235</v>
      </c>
      <c r="AT12" s="8" t="s">
        <v>215</v>
      </c>
      <c r="AU12" s="14" t="s">
        <v>68</v>
      </c>
      <c r="AV12" s="14" t="s">
        <v>56</v>
      </c>
      <c r="AW12" s="14" t="s">
        <v>56</v>
      </c>
      <c r="AX12" s="8">
        <v>12</v>
      </c>
      <c r="AY12" s="8" t="s">
        <v>216</v>
      </c>
      <c r="AZ12" s="14" t="s">
        <v>217</v>
      </c>
      <c r="BA12" s="8" t="str">
        <f>BA6</f>
        <v>Алюминиевая банка</v>
      </c>
      <c r="BB12" s="8">
        <f t="shared" ref="BB12:BC12" si="3">BB6</f>
        <v>24</v>
      </c>
      <c r="BC12" s="8" t="str">
        <f t="shared" si="3"/>
        <v>12 месяцев</v>
      </c>
      <c r="BD12" s="14" t="s">
        <v>56</v>
      </c>
      <c r="BE12" s="8" t="s">
        <v>200</v>
      </c>
      <c r="BF12" s="14" t="s">
        <v>219</v>
      </c>
      <c r="BH12"/>
      <c r="BI12" s="14" t="s">
        <v>220</v>
      </c>
      <c r="BJ12" s="8">
        <f>BJ6</f>
        <v>0.16800000000000001</v>
      </c>
      <c r="BK12" s="8">
        <f t="shared" ref="BK12:BL12" si="4">BK6</f>
        <v>6.3500000000000001E-2</v>
      </c>
      <c r="BL12" s="8">
        <f t="shared" si="4"/>
        <v>6.3500000000000001E-2</v>
      </c>
      <c r="BM12" s="8" t="s">
        <v>171</v>
      </c>
      <c r="BN12" s="17" t="s">
        <v>241</v>
      </c>
      <c r="BO12" s="14" t="s">
        <v>81</v>
      </c>
      <c r="BP12" s="8">
        <f>BP6</f>
        <v>170</v>
      </c>
      <c r="BQ12" s="8">
        <f>BQ6</f>
        <v>838.6</v>
      </c>
      <c r="BR12" s="8">
        <v>1</v>
      </c>
      <c r="BS12" s="14" t="s">
        <v>101</v>
      </c>
      <c r="BT12" s="8">
        <v>12</v>
      </c>
    </row>
    <row r="13" spans="1:76" s="8" customFormat="1" ht="64.5" customHeight="1" x14ac:dyDescent="0.25">
      <c r="A13" s="30" t="s">
        <v>214</v>
      </c>
      <c r="B13" s="7"/>
      <c r="C13" s="8" t="s">
        <v>33</v>
      </c>
      <c r="D13" s="8">
        <v>12</v>
      </c>
      <c r="E13" s="26" t="s">
        <v>209</v>
      </c>
      <c r="F13" s="7" t="s">
        <v>210</v>
      </c>
      <c r="G13" s="8">
        <v>20</v>
      </c>
      <c r="I13" s="8">
        <v>136</v>
      </c>
      <c r="J13" s="8">
        <v>17</v>
      </c>
      <c r="K13" s="8">
        <v>8</v>
      </c>
      <c r="L13" s="8">
        <v>0.5</v>
      </c>
      <c r="M13" s="8" t="s">
        <v>171</v>
      </c>
      <c r="N13" s="8" t="s">
        <v>171</v>
      </c>
      <c r="O13" s="8">
        <v>0.55000000000000004</v>
      </c>
      <c r="P13" s="8">
        <v>0.5</v>
      </c>
      <c r="Q13" s="8">
        <f>Q7/2</f>
        <v>6.0750000000000002</v>
      </c>
      <c r="R13" s="8">
        <f>R7/2</f>
        <v>5.8949999999999996</v>
      </c>
      <c r="S13" s="8">
        <f>S7</f>
        <v>350</v>
      </c>
      <c r="T13" s="8">
        <v>64</v>
      </c>
      <c r="U13" s="8">
        <v>64</v>
      </c>
      <c r="V13" s="8">
        <f>V7</f>
        <v>34.5</v>
      </c>
      <c r="W13" s="8">
        <v>15.6</v>
      </c>
      <c r="X13" s="8">
        <v>26.7</v>
      </c>
      <c r="Y13" s="8">
        <f t="shared" si="2"/>
        <v>155</v>
      </c>
      <c r="Z13" s="8">
        <f t="shared" si="2"/>
        <v>150</v>
      </c>
      <c r="AA13" s="8">
        <f t="shared" si="2"/>
        <v>105</v>
      </c>
      <c r="AB13" s="8" t="s">
        <v>223</v>
      </c>
      <c r="AC13" s="14" t="s">
        <v>211</v>
      </c>
      <c r="AD13" s="14" t="s">
        <v>213</v>
      </c>
      <c r="AE13" s="8" t="s">
        <v>224</v>
      </c>
      <c r="AH13" s="14">
        <v>7729101200</v>
      </c>
      <c r="AI13" s="14">
        <v>772901001</v>
      </c>
      <c r="AJ13" s="14" t="s">
        <v>41</v>
      </c>
      <c r="AK13" s="14" t="s">
        <v>42</v>
      </c>
      <c r="AM13" s="14" t="s">
        <v>229</v>
      </c>
      <c r="AN13" s="8" t="s">
        <v>230</v>
      </c>
      <c r="AO13" s="14" t="s">
        <v>56</v>
      </c>
      <c r="AP13" s="14" t="s">
        <v>56</v>
      </c>
      <c r="AQ13" s="8" t="s">
        <v>234</v>
      </c>
      <c r="AR13" s="14" t="s">
        <v>56</v>
      </c>
      <c r="AS13" s="8" t="s">
        <v>235</v>
      </c>
      <c r="AT13" s="8" t="s">
        <v>215</v>
      </c>
      <c r="AU13" s="14" t="s">
        <v>68</v>
      </c>
      <c r="AV13" s="14" t="s">
        <v>56</v>
      </c>
      <c r="AW13" s="14" t="s">
        <v>56</v>
      </c>
      <c r="AX13" s="8">
        <v>12</v>
      </c>
      <c r="AY13" s="8" t="s">
        <v>216</v>
      </c>
      <c r="AZ13" s="14" t="s">
        <v>218</v>
      </c>
      <c r="BA13" s="8" t="str">
        <f>BA12</f>
        <v>Алюминиевая банка</v>
      </c>
      <c r="BB13" s="8">
        <f t="shared" ref="BB13:BC13" si="5">BB12</f>
        <v>24</v>
      </c>
      <c r="BC13" s="8" t="str">
        <f t="shared" si="5"/>
        <v>12 месяцев</v>
      </c>
      <c r="BD13" s="14" t="s">
        <v>56</v>
      </c>
      <c r="BE13" s="8" t="s">
        <v>200</v>
      </c>
      <c r="BF13" s="14" t="s">
        <v>219</v>
      </c>
      <c r="BH13" s="23"/>
      <c r="BI13" s="14" t="s">
        <v>220</v>
      </c>
      <c r="BJ13" s="8">
        <f>BJ12</f>
        <v>0.16800000000000001</v>
      </c>
      <c r="BK13" s="8">
        <f t="shared" ref="BK13:BL13" si="6">BK12</f>
        <v>6.3500000000000001E-2</v>
      </c>
      <c r="BL13" s="8">
        <f t="shared" si="6"/>
        <v>6.3500000000000001E-2</v>
      </c>
      <c r="BM13" s="8" t="s">
        <v>171</v>
      </c>
      <c r="BN13" s="17" t="s">
        <v>242</v>
      </c>
      <c r="BO13" s="14" t="s">
        <v>81</v>
      </c>
      <c r="BP13" s="8">
        <f>BP12</f>
        <v>170</v>
      </c>
      <c r="BQ13" s="8">
        <f>BQ12</f>
        <v>838.6</v>
      </c>
      <c r="BR13" s="8">
        <v>1</v>
      </c>
      <c r="BS13" s="14" t="s">
        <v>101</v>
      </c>
      <c r="BT13" s="8">
        <v>12</v>
      </c>
      <c r="BV13" s="40"/>
    </row>
    <row r="14" spans="1:76" ht="75" x14ac:dyDescent="0.25">
      <c r="A14" s="41" t="s">
        <v>244</v>
      </c>
      <c r="B14" s="42"/>
      <c r="C14" s="43" t="s">
        <v>33</v>
      </c>
      <c r="D14" s="43">
        <v>12</v>
      </c>
      <c r="E14" s="44">
        <v>4600068045300</v>
      </c>
      <c r="F14" s="45">
        <v>4600068054616</v>
      </c>
      <c r="G14" s="43">
        <v>20</v>
      </c>
      <c r="H14" s="43" t="s">
        <v>112</v>
      </c>
      <c r="I14" s="43">
        <v>136</v>
      </c>
      <c r="J14" s="43">
        <v>17</v>
      </c>
      <c r="K14" s="43">
        <v>8</v>
      </c>
      <c r="L14" s="43">
        <v>0.45</v>
      </c>
      <c r="M14" s="46">
        <v>5.2</v>
      </c>
      <c r="N14" s="47" t="s">
        <v>245</v>
      </c>
      <c r="O14" s="47" t="s">
        <v>246</v>
      </c>
      <c r="P14" s="47" t="s">
        <v>127</v>
      </c>
      <c r="Q14" s="48">
        <v>11.3</v>
      </c>
      <c r="R14" s="43">
        <v>10.3</v>
      </c>
      <c r="S14" s="43">
        <v>166</v>
      </c>
      <c r="T14" s="43">
        <v>63</v>
      </c>
      <c r="U14" s="43">
        <v>63</v>
      </c>
      <c r="V14" s="43">
        <v>17</v>
      </c>
      <c r="W14" s="43">
        <v>26</v>
      </c>
      <c r="X14" s="43">
        <v>40</v>
      </c>
      <c r="Y14" s="43">
        <v>152</v>
      </c>
      <c r="Z14" s="43">
        <v>365</v>
      </c>
      <c r="AA14" s="43">
        <v>256</v>
      </c>
      <c r="AB14" s="43" t="s">
        <v>247</v>
      </c>
      <c r="AC14" s="43" t="s">
        <v>79</v>
      </c>
      <c r="AD14" s="41" t="s">
        <v>248</v>
      </c>
      <c r="AE14" s="46" t="s">
        <v>43</v>
      </c>
      <c r="AF14" s="43" t="s">
        <v>179</v>
      </c>
      <c r="AG14" s="43" t="s">
        <v>180</v>
      </c>
      <c r="AH14" s="43">
        <v>7729101200</v>
      </c>
      <c r="AI14" s="49" t="s">
        <v>142</v>
      </c>
      <c r="AJ14" s="50" t="s">
        <v>41</v>
      </c>
      <c r="AK14" s="50" t="s">
        <v>42</v>
      </c>
      <c r="AL14" s="43"/>
      <c r="AM14" s="50" t="s">
        <v>143</v>
      </c>
      <c r="AN14" s="50" t="s">
        <v>62</v>
      </c>
      <c r="AO14" s="50" t="s">
        <v>56</v>
      </c>
      <c r="AP14" s="50" t="s">
        <v>56</v>
      </c>
      <c r="AQ14" s="43" t="s">
        <v>249</v>
      </c>
      <c r="AR14" s="50" t="s">
        <v>56</v>
      </c>
      <c r="AS14" s="43" t="s">
        <v>250</v>
      </c>
      <c r="AT14" s="43" t="s">
        <v>199</v>
      </c>
      <c r="AU14" s="43" t="s">
        <v>68</v>
      </c>
      <c r="AV14" s="50" t="s">
        <v>56</v>
      </c>
      <c r="AW14" s="50" t="s">
        <v>56</v>
      </c>
      <c r="AX14" s="43">
        <v>4.7</v>
      </c>
      <c r="AY14" s="43" t="s">
        <v>132</v>
      </c>
      <c r="AZ14" s="50" t="s">
        <v>251</v>
      </c>
      <c r="BA14" s="43" t="s">
        <v>73</v>
      </c>
      <c r="BB14" s="43">
        <v>12</v>
      </c>
      <c r="BC14" s="42" t="s">
        <v>75</v>
      </c>
      <c r="BD14" s="50" t="s">
        <v>56</v>
      </c>
      <c r="BE14" s="43" t="s">
        <v>200</v>
      </c>
      <c r="BF14" s="50" t="s">
        <v>201</v>
      </c>
      <c r="BG14" s="51">
        <v>500</v>
      </c>
      <c r="BH14" s="43"/>
      <c r="BI14" s="43" t="s">
        <v>79</v>
      </c>
      <c r="BJ14" s="50">
        <v>0.16800000000000001</v>
      </c>
      <c r="BK14" s="50">
        <v>6.3500000000000001E-2</v>
      </c>
      <c r="BL14" s="50">
        <v>6.3500000000000001E-2</v>
      </c>
      <c r="BM14" s="43">
        <v>5.2</v>
      </c>
      <c r="BN14" s="52" t="s">
        <v>252</v>
      </c>
      <c r="BO14" s="50" t="s">
        <v>81</v>
      </c>
      <c r="BP14" s="43" t="e">
        <f>#REF!</f>
        <v>#REF!</v>
      </c>
      <c r="BQ14" s="43" t="e">
        <f>#REF!</f>
        <v>#REF!</v>
      </c>
      <c r="BR14" s="43">
        <v>1</v>
      </c>
      <c r="BS14" s="50" t="s">
        <v>101</v>
      </c>
      <c r="BT14" s="43">
        <v>24</v>
      </c>
    </row>
    <row r="15" spans="1:76" ht="75" x14ac:dyDescent="0.25">
      <c r="A15" s="41" t="s">
        <v>253</v>
      </c>
      <c r="B15" s="42"/>
      <c r="C15" s="43" t="s">
        <v>33</v>
      </c>
      <c r="D15" s="43">
        <v>20</v>
      </c>
      <c r="E15" s="45">
        <v>4600068007179</v>
      </c>
      <c r="F15" s="45">
        <v>4600068053398</v>
      </c>
      <c r="G15" s="43">
        <v>20</v>
      </c>
      <c r="H15" s="43" t="s">
        <v>112</v>
      </c>
      <c r="I15" s="43">
        <v>45</v>
      </c>
      <c r="J15" s="43">
        <v>9</v>
      </c>
      <c r="K15" s="43">
        <f>I15/J15</f>
        <v>5</v>
      </c>
      <c r="L15" s="43">
        <v>0.45</v>
      </c>
      <c r="M15" s="43">
        <v>5.2</v>
      </c>
      <c r="N15" s="47" t="s">
        <v>245</v>
      </c>
      <c r="O15" s="53">
        <v>0.5</v>
      </c>
      <c r="P15" s="53">
        <v>0.46</v>
      </c>
      <c r="Q15" s="50">
        <v>15.3</v>
      </c>
      <c r="R15" s="50">
        <v>15</v>
      </c>
      <c r="S15" s="50">
        <v>255</v>
      </c>
      <c r="T15" s="50">
        <v>64.7</v>
      </c>
      <c r="U15" s="50">
        <v>64.7</v>
      </c>
      <c r="V15" s="50">
        <v>25.5</v>
      </c>
      <c r="W15" s="50">
        <v>26</v>
      </c>
      <c r="X15" s="50">
        <v>33</v>
      </c>
      <c r="Y15" s="50">
        <v>141</v>
      </c>
      <c r="Z15" s="50">
        <v>365</v>
      </c>
      <c r="AA15" s="50">
        <v>256</v>
      </c>
      <c r="AB15" s="43" t="s">
        <v>254</v>
      </c>
      <c r="AC15" s="43" t="s">
        <v>79</v>
      </c>
      <c r="AD15" s="41" t="s">
        <v>248</v>
      </c>
      <c r="AE15" s="46" t="s">
        <v>43</v>
      </c>
      <c r="AF15" s="43" t="s">
        <v>179</v>
      </c>
      <c r="AG15" s="43" t="s">
        <v>180</v>
      </c>
      <c r="AH15" s="43">
        <v>7729101200</v>
      </c>
      <c r="AI15" s="49" t="s">
        <v>142</v>
      </c>
      <c r="AJ15" s="50" t="s">
        <v>41</v>
      </c>
      <c r="AK15" s="50" t="s">
        <v>42</v>
      </c>
      <c r="AL15" s="43"/>
      <c r="AM15" s="50" t="s">
        <v>143</v>
      </c>
      <c r="AN15" s="50" t="s">
        <v>62</v>
      </c>
      <c r="AO15" s="50" t="s">
        <v>56</v>
      </c>
      <c r="AP15" s="50" t="s">
        <v>56</v>
      </c>
      <c r="AQ15" s="43" t="s">
        <v>249</v>
      </c>
      <c r="AR15" s="50" t="s">
        <v>56</v>
      </c>
      <c r="AS15" s="43" t="s">
        <v>250</v>
      </c>
      <c r="AT15" s="43">
        <v>0.45</v>
      </c>
      <c r="AU15" s="43" t="s">
        <v>68</v>
      </c>
      <c r="AV15" s="43" t="s">
        <v>56</v>
      </c>
      <c r="AW15" s="43" t="s">
        <v>56</v>
      </c>
      <c r="AX15" s="43">
        <v>4.7</v>
      </c>
      <c r="AY15" s="43" t="s">
        <v>132</v>
      </c>
      <c r="AZ15" s="50" t="s">
        <v>255</v>
      </c>
      <c r="BA15" s="50" t="s">
        <v>72</v>
      </c>
      <c r="BB15" s="43">
        <v>20</v>
      </c>
      <c r="BC15" s="54" t="s">
        <v>75</v>
      </c>
      <c r="BD15" s="50" t="s">
        <v>56</v>
      </c>
      <c r="BE15" s="43" t="s">
        <v>200</v>
      </c>
      <c r="BF15" s="50" t="s">
        <v>201</v>
      </c>
      <c r="BG15" s="51">
        <v>500</v>
      </c>
      <c r="BH15" s="41"/>
      <c r="BI15" s="43" t="s">
        <v>79</v>
      </c>
      <c r="BJ15" s="43">
        <v>0.255</v>
      </c>
      <c r="BK15" s="43">
        <v>6.4000000000000001E-2</v>
      </c>
      <c r="BL15" s="43">
        <v>6.4699999999999994E-2</v>
      </c>
      <c r="BM15" s="43">
        <v>5.2</v>
      </c>
      <c r="BN15" s="52" t="s">
        <v>238</v>
      </c>
      <c r="BO15" s="54" t="s">
        <v>81</v>
      </c>
      <c r="BP15" s="50">
        <v>255</v>
      </c>
      <c r="BQ15" s="50">
        <v>700</v>
      </c>
      <c r="BR15" s="50">
        <v>1</v>
      </c>
      <c r="BS15" s="50" t="s">
        <v>101</v>
      </c>
      <c r="BT15" s="50">
        <v>20</v>
      </c>
    </row>
    <row r="16" spans="1:76" ht="75" x14ac:dyDescent="0.25">
      <c r="A16" s="43" t="s">
        <v>256</v>
      </c>
      <c r="B16" s="42"/>
      <c r="C16" s="43" t="s">
        <v>33</v>
      </c>
      <c r="D16" s="43">
        <v>20</v>
      </c>
      <c r="E16" s="45">
        <v>4600068038531</v>
      </c>
      <c r="F16" s="45">
        <v>4600068040381</v>
      </c>
      <c r="G16" s="43">
        <v>20</v>
      </c>
      <c r="H16" s="43" t="s">
        <v>112</v>
      </c>
      <c r="I16" s="43">
        <v>45</v>
      </c>
      <c r="J16" s="43">
        <v>9</v>
      </c>
      <c r="K16" s="43">
        <f>I16/J16</f>
        <v>5</v>
      </c>
      <c r="L16" s="43">
        <v>0.45</v>
      </c>
      <c r="M16" s="43">
        <v>4.0999999999999996</v>
      </c>
      <c r="N16" s="47" t="s">
        <v>245</v>
      </c>
      <c r="O16" s="50">
        <v>0.5</v>
      </c>
      <c r="P16" s="50">
        <v>0.46</v>
      </c>
      <c r="Q16" s="50">
        <v>15.3</v>
      </c>
      <c r="R16" s="50">
        <v>15</v>
      </c>
      <c r="S16" s="50">
        <v>255</v>
      </c>
      <c r="T16" s="50">
        <v>64.7</v>
      </c>
      <c r="U16" s="50">
        <v>64.7</v>
      </c>
      <c r="V16" s="50">
        <v>25.5</v>
      </c>
      <c r="W16" s="50">
        <v>26</v>
      </c>
      <c r="X16" s="50">
        <v>33</v>
      </c>
      <c r="Y16" s="50">
        <v>141</v>
      </c>
      <c r="Z16" s="50">
        <v>365</v>
      </c>
      <c r="AA16" s="50">
        <v>256</v>
      </c>
      <c r="AB16" s="43" t="s">
        <v>257</v>
      </c>
      <c r="AC16" s="43" t="s">
        <v>79</v>
      </c>
      <c r="AD16" s="43" t="s">
        <v>258</v>
      </c>
      <c r="AE16" s="46" t="s">
        <v>43</v>
      </c>
      <c r="AF16" s="43" t="s">
        <v>179</v>
      </c>
      <c r="AG16" s="43" t="s">
        <v>180</v>
      </c>
      <c r="AH16" s="43">
        <v>7729101200</v>
      </c>
      <c r="AI16" s="49" t="s">
        <v>142</v>
      </c>
      <c r="AJ16" s="50" t="s">
        <v>41</v>
      </c>
      <c r="AK16" s="50" t="s">
        <v>42</v>
      </c>
      <c r="AL16" s="43"/>
      <c r="AM16" s="50" t="s">
        <v>143</v>
      </c>
      <c r="AN16" s="50" t="s">
        <v>62</v>
      </c>
      <c r="AO16" s="50" t="s">
        <v>56</v>
      </c>
      <c r="AP16" s="50" t="s">
        <v>56</v>
      </c>
      <c r="AQ16" s="43" t="s">
        <v>259</v>
      </c>
      <c r="AR16" s="50" t="s">
        <v>56</v>
      </c>
      <c r="AS16" s="43" t="s">
        <v>260</v>
      </c>
      <c r="AT16" s="43">
        <v>0.45</v>
      </c>
      <c r="AU16" s="43" t="s">
        <v>68</v>
      </c>
      <c r="AV16" s="50" t="s">
        <v>56</v>
      </c>
      <c r="AW16" s="50" t="s">
        <v>56</v>
      </c>
      <c r="AX16" s="43">
        <v>4.2</v>
      </c>
      <c r="AY16" s="43" t="s">
        <v>197</v>
      </c>
      <c r="AZ16" s="50" t="s">
        <v>255</v>
      </c>
      <c r="BA16" s="50" t="s">
        <v>72</v>
      </c>
      <c r="BB16" s="43">
        <v>20</v>
      </c>
      <c r="BC16" s="54" t="s">
        <v>75</v>
      </c>
      <c r="BD16" s="50" t="s">
        <v>56</v>
      </c>
      <c r="BE16" s="43" t="s">
        <v>200</v>
      </c>
      <c r="BF16" s="50" t="s">
        <v>201</v>
      </c>
      <c r="BG16" s="43">
        <v>500</v>
      </c>
      <c r="BH16" s="43"/>
      <c r="BI16" s="43" t="s">
        <v>79</v>
      </c>
      <c r="BJ16" s="43">
        <v>0.255</v>
      </c>
      <c r="BK16" s="43">
        <v>6.4000000000000001E-2</v>
      </c>
      <c r="BL16" s="43">
        <v>6.4699999999999994E-2</v>
      </c>
      <c r="BM16" s="43">
        <v>4.0999999999999996</v>
      </c>
      <c r="BN16" s="52" t="s">
        <v>261</v>
      </c>
      <c r="BO16" s="43" t="s">
        <v>81</v>
      </c>
      <c r="BP16" s="43">
        <v>255</v>
      </c>
      <c r="BQ16" s="43">
        <v>700</v>
      </c>
      <c r="BR16" s="43">
        <v>1</v>
      </c>
      <c r="BS16" s="50" t="s">
        <v>101</v>
      </c>
      <c r="BT16" s="43">
        <v>20</v>
      </c>
    </row>
    <row r="17" spans="1:72" ht="75" x14ac:dyDescent="0.25">
      <c r="A17" s="41" t="s">
        <v>262</v>
      </c>
      <c r="B17" s="42"/>
      <c r="C17" s="43" t="s">
        <v>33</v>
      </c>
      <c r="D17" s="43">
        <v>20</v>
      </c>
      <c r="E17" s="55">
        <v>4600068042040</v>
      </c>
      <c r="F17" s="44">
        <v>4600068042057</v>
      </c>
      <c r="G17" s="43">
        <v>20</v>
      </c>
      <c r="H17" s="43" t="s">
        <v>112</v>
      </c>
      <c r="I17" s="43">
        <v>136</v>
      </c>
      <c r="J17" s="43">
        <v>17</v>
      </c>
      <c r="K17" s="43">
        <v>8</v>
      </c>
      <c r="L17" s="43">
        <v>0.45</v>
      </c>
      <c r="M17" s="43">
        <v>5.2</v>
      </c>
      <c r="N17" s="47" t="s">
        <v>245</v>
      </c>
      <c r="O17" s="43">
        <v>0.5</v>
      </c>
      <c r="P17" s="43">
        <v>0.45</v>
      </c>
      <c r="Q17" s="43">
        <v>11.3</v>
      </c>
      <c r="R17" s="43">
        <v>10.3</v>
      </c>
      <c r="S17" s="43">
        <v>166</v>
      </c>
      <c r="T17" s="43">
        <v>63</v>
      </c>
      <c r="U17" s="43">
        <v>63</v>
      </c>
      <c r="V17" s="43">
        <v>17</v>
      </c>
      <c r="W17" s="43">
        <v>26</v>
      </c>
      <c r="X17" s="43">
        <v>40</v>
      </c>
      <c r="Y17" s="43">
        <v>152</v>
      </c>
      <c r="Z17" s="43">
        <v>365</v>
      </c>
      <c r="AA17" s="43">
        <v>256</v>
      </c>
      <c r="AB17" s="43" t="s">
        <v>257</v>
      </c>
      <c r="AC17" s="43" t="s">
        <v>79</v>
      </c>
      <c r="AD17" s="41" t="s">
        <v>262</v>
      </c>
      <c r="AE17" s="46" t="s">
        <v>43</v>
      </c>
      <c r="AF17" s="43" t="s">
        <v>179</v>
      </c>
      <c r="AG17" s="43" t="s">
        <v>180</v>
      </c>
      <c r="AH17" s="43">
        <v>7729101200</v>
      </c>
      <c r="AI17" s="49" t="s">
        <v>142</v>
      </c>
      <c r="AJ17" s="50" t="s">
        <v>41</v>
      </c>
      <c r="AK17" s="50" t="s">
        <v>42</v>
      </c>
      <c r="AL17" s="43"/>
      <c r="AM17" s="50" t="s">
        <v>143</v>
      </c>
      <c r="AN17" s="50" t="s">
        <v>62</v>
      </c>
      <c r="AO17" s="50" t="s">
        <v>56</v>
      </c>
      <c r="AP17" s="50" t="s">
        <v>56</v>
      </c>
      <c r="AQ17" s="43" t="s">
        <v>259</v>
      </c>
      <c r="AR17" s="50" t="s">
        <v>56</v>
      </c>
      <c r="AS17" s="43" t="s">
        <v>260</v>
      </c>
      <c r="AT17" s="43" t="s">
        <v>199</v>
      </c>
      <c r="AU17" s="43" t="s">
        <v>68</v>
      </c>
      <c r="AV17" s="50" t="s">
        <v>56</v>
      </c>
      <c r="AW17" s="50" t="s">
        <v>56</v>
      </c>
      <c r="AX17" s="43">
        <v>4.7</v>
      </c>
      <c r="AY17" s="43" t="s">
        <v>197</v>
      </c>
      <c r="AZ17" s="50" t="s">
        <v>251</v>
      </c>
      <c r="BA17" s="43" t="s">
        <v>73</v>
      </c>
      <c r="BB17" s="43">
        <v>12</v>
      </c>
      <c r="BC17" s="42" t="s">
        <v>75</v>
      </c>
      <c r="BD17" s="50" t="s">
        <v>56</v>
      </c>
      <c r="BE17" s="43" t="s">
        <v>200</v>
      </c>
      <c r="BF17" s="50" t="s">
        <v>201</v>
      </c>
      <c r="BG17" s="51">
        <v>500</v>
      </c>
      <c r="BH17" s="43"/>
      <c r="BI17" s="43" t="s">
        <v>79</v>
      </c>
      <c r="BJ17" s="50">
        <v>0.16800000000000001</v>
      </c>
      <c r="BK17" s="50">
        <v>6.3500000000000001E-2</v>
      </c>
      <c r="BL17" s="50">
        <v>6.3500000000000001E-2</v>
      </c>
      <c r="BM17" s="43">
        <v>4.0999999999999996</v>
      </c>
      <c r="BN17" s="52" t="s">
        <v>263</v>
      </c>
      <c r="BO17" s="50" t="s">
        <v>81</v>
      </c>
      <c r="BP17" s="43" t="e">
        <f>#REF!</f>
        <v>#REF!</v>
      </c>
      <c r="BQ17" s="43" t="e">
        <f>#REF!</f>
        <v>#REF!</v>
      </c>
      <c r="BR17" s="43">
        <v>1</v>
      </c>
      <c r="BS17" s="50" t="s">
        <v>101</v>
      </c>
      <c r="BT17" s="43">
        <v>24</v>
      </c>
    </row>
    <row r="18" spans="1:72" ht="60" x14ac:dyDescent="0.25">
      <c r="A18" s="43" t="s">
        <v>264</v>
      </c>
      <c r="B18" s="42"/>
      <c r="C18" s="43" t="s">
        <v>33</v>
      </c>
      <c r="D18" s="43">
        <v>20</v>
      </c>
      <c r="E18" s="45">
        <v>4600068053367</v>
      </c>
      <c r="F18" s="45">
        <v>4600068053374</v>
      </c>
      <c r="G18" s="43">
        <v>20</v>
      </c>
      <c r="H18" s="43" t="s">
        <v>112</v>
      </c>
      <c r="I18" s="43">
        <v>45</v>
      </c>
      <c r="J18" s="43">
        <v>9</v>
      </c>
      <c r="K18" s="43">
        <v>5</v>
      </c>
      <c r="L18" s="43">
        <v>0.45</v>
      </c>
      <c r="M18" s="43">
        <v>4.7</v>
      </c>
      <c r="N18" s="56" t="s">
        <v>265</v>
      </c>
      <c r="O18" s="43">
        <v>0.5</v>
      </c>
      <c r="P18" s="43">
        <v>0.45</v>
      </c>
      <c r="Q18" s="43">
        <v>15.3</v>
      </c>
      <c r="R18" s="43">
        <v>15</v>
      </c>
      <c r="S18" s="43">
        <v>255</v>
      </c>
      <c r="T18" s="43">
        <v>64.7</v>
      </c>
      <c r="U18" s="43">
        <v>64.7</v>
      </c>
      <c r="V18" s="43">
        <v>25.5</v>
      </c>
      <c r="W18" s="43">
        <v>26</v>
      </c>
      <c r="X18" s="43">
        <v>33</v>
      </c>
      <c r="Y18" s="43">
        <v>141</v>
      </c>
      <c r="Z18" s="43">
        <v>365</v>
      </c>
      <c r="AA18" s="43">
        <v>256</v>
      </c>
      <c r="AB18" s="43" t="s">
        <v>266</v>
      </c>
      <c r="AC18" s="43" t="s">
        <v>79</v>
      </c>
      <c r="AD18" s="43" t="s">
        <v>267</v>
      </c>
      <c r="AE18" s="46" t="s">
        <v>43</v>
      </c>
      <c r="AF18" s="43" t="s">
        <v>179</v>
      </c>
      <c r="AG18" s="43" t="s">
        <v>180</v>
      </c>
      <c r="AH18" s="43">
        <v>7729101200</v>
      </c>
      <c r="AI18" s="49" t="s">
        <v>142</v>
      </c>
      <c r="AJ18" s="50" t="s">
        <v>41</v>
      </c>
      <c r="AK18" s="50" t="s">
        <v>42</v>
      </c>
      <c r="AL18" s="43"/>
      <c r="AM18" s="50" t="s">
        <v>143</v>
      </c>
      <c r="AN18" s="50" t="s">
        <v>62</v>
      </c>
      <c r="AO18" s="50" t="s">
        <v>56</v>
      </c>
      <c r="AP18" s="50" t="s">
        <v>56</v>
      </c>
      <c r="AQ18" s="43" t="s">
        <v>268</v>
      </c>
      <c r="AR18" s="50" t="s">
        <v>56</v>
      </c>
      <c r="AS18" s="43" t="s">
        <v>269</v>
      </c>
      <c r="AT18" s="43">
        <v>0.45</v>
      </c>
      <c r="AU18" s="43" t="s">
        <v>68</v>
      </c>
      <c r="AV18" s="50" t="s">
        <v>56</v>
      </c>
      <c r="AW18" s="50" t="s">
        <v>56</v>
      </c>
      <c r="AX18" s="43">
        <v>4.5999999999999996</v>
      </c>
      <c r="AY18" s="43" t="s">
        <v>70</v>
      </c>
      <c r="AZ18" s="50" t="s">
        <v>270</v>
      </c>
      <c r="BA18" s="43" t="s">
        <v>72</v>
      </c>
      <c r="BB18" s="43">
        <v>20</v>
      </c>
      <c r="BC18" s="43" t="s">
        <v>75</v>
      </c>
      <c r="BD18" s="43" t="s">
        <v>56</v>
      </c>
      <c r="BE18" s="43" t="s">
        <v>200</v>
      </c>
      <c r="BF18" s="50" t="s">
        <v>201</v>
      </c>
      <c r="BG18" s="43">
        <v>500</v>
      </c>
      <c r="BH18" s="43"/>
      <c r="BI18" s="43" t="s">
        <v>79</v>
      </c>
      <c r="BJ18" s="43">
        <v>0.255</v>
      </c>
      <c r="BK18" s="43">
        <v>6.4000000000000001E-2</v>
      </c>
      <c r="BL18" s="43">
        <v>6.4699999999999994E-2</v>
      </c>
      <c r="BM18" s="43">
        <v>4.7</v>
      </c>
      <c r="BN18" s="52" t="s">
        <v>271</v>
      </c>
      <c r="BO18" s="43" t="s">
        <v>81</v>
      </c>
      <c r="BP18" s="43">
        <v>255</v>
      </c>
      <c r="BQ18" s="43">
        <v>700</v>
      </c>
      <c r="BR18" s="43">
        <v>1</v>
      </c>
      <c r="BS18" s="50" t="s">
        <v>101</v>
      </c>
      <c r="BT18" s="43">
        <v>20</v>
      </c>
    </row>
    <row r="19" spans="1:72" ht="60" x14ac:dyDescent="0.25">
      <c r="A19" s="43" t="s">
        <v>272</v>
      </c>
      <c r="B19" s="42"/>
      <c r="C19" s="43" t="s">
        <v>33</v>
      </c>
      <c r="D19" s="43">
        <v>12</v>
      </c>
      <c r="E19" s="57">
        <v>4600068053480</v>
      </c>
      <c r="F19" s="57">
        <v>4600068053909</v>
      </c>
      <c r="G19" s="43">
        <v>20</v>
      </c>
      <c r="H19" s="43" t="s">
        <v>112</v>
      </c>
      <c r="I19" s="43">
        <v>136</v>
      </c>
      <c r="J19" s="43">
        <v>17</v>
      </c>
      <c r="K19" s="43">
        <v>8</v>
      </c>
      <c r="L19" s="43">
        <v>0.45</v>
      </c>
      <c r="M19" s="43">
        <v>4.7</v>
      </c>
      <c r="N19" s="56" t="s">
        <v>265</v>
      </c>
      <c r="O19" s="43">
        <v>0.5</v>
      </c>
      <c r="P19" s="43">
        <v>0.45</v>
      </c>
      <c r="Q19" s="43">
        <v>11.3</v>
      </c>
      <c r="R19" s="43">
        <v>10.3</v>
      </c>
      <c r="S19" s="43">
        <v>166</v>
      </c>
      <c r="T19" s="43">
        <v>63</v>
      </c>
      <c r="U19" s="43">
        <v>63</v>
      </c>
      <c r="V19" s="43">
        <v>17</v>
      </c>
      <c r="W19" s="43">
        <v>26</v>
      </c>
      <c r="X19" s="43">
        <v>40</v>
      </c>
      <c r="Y19" s="43">
        <v>152</v>
      </c>
      <c r="Z19" s="43">
        <v>365</v>
      </c>
      <c r="AA19" s="43">
        <v>256</v>
      </c>
      <c r="AB19" s="43" t="s">
        <v>273</v>
      </c>
      <c r="AC19" s="43" t="s">
        <v>79</v>
      </c>
      <c r="AD19" s="43" t="s">
        <v>272</v>
      </c>
      <c r="AE19" s="46" t="s">
        <v>43</v>
      </c>
      <c r="AF19" s="43" t="s">
        <v>179</v>
      </c>
      <c r="AG19" s="43" t="s">
        <v>180</v>
      </c>
      <c r="AH19" s="43">
        <v>7729101200</v>
      </c>
      <c r="AI19" s="49" t="s">
        <v>142</v>
      </c>
      <c r="AJ19" s="50" t="s">
        <v>41</v>
      </c>
      <c r="AK19" s="50" t="s">
        <v>42</v>
      </c>
      <c r="AL19" s="43"/>
      <c r="AM19" s="50" t="s">
        <v>143</v>
      </c>
      <c r="AN19" s="50" t="s">
        <v>62</v>
      </c>
      <c r="AO19" s="50" t="s">
        <v>56</v>
      </c>
      <c r="AP19" s="50" t="s">
        <v>56</v>
      </c>
      <c r="AQ19" s="43" t="s">
        <v>268</v>
      </c>
      <c r="AR19" s="50" t="s">
        <v>56</v>
      </c>
      <c r="AS19" s="43" t="s">
        <v>269</v>
      </c>
      <c r="AT19" s="43" t="s">
        <v>199</v>
      </c>
      <c r="AU19" s="43" t="s">
        <v>68</v>
      </c>
      <c r="AV19" s="50" t="s">
        <v>56</v>
      </c>
      <c r="AW19" s="43" t="s">
        <v>56</v>
      </c>
      <c r="AX19" s="43">
        <v>4.5999999999999996</v>
      </c>
      <c r="AY19" s="43" t="s">
        <v>70</v>
      </c>
      <c r="AZ19" s="50" t="s">
        <v>270</v>
      </c>
      <c r="BA19" s="43" t="s">
        <v>73</v>
      </c>
      <c r="BB19" s="43">
        <v>12</v>
      </c>
      <c r="BC19" s="42" t="s">
        <v>75</v>
      </c>
      <c r="BD19" s="50" t="s">
        <v>56</v>
      </c>
      <c r="BE19" s="43" t="s">
        <v>200</v>
      </c>
      <c r="BF19" s="50" t="s">
        <v>201</v>
      </c>
      <c r="BG19" s="51">
        <v>500</v>
      </c>
      <c r="BH19" s="43"/>
      <c r="BI19" s="43" t="s">
        <v>79</v>
      </c>
      <c r="BJ19" s="50">
        <v>0.16800000000000001</v>
      </c>
      <c r="BK19" s="50">
        <v>6.3500000000000001E-2</v>
      </c>
      <c r="BL19" s="50">
        <v>6.3500000000000001E-2</v>
      </c>
      <c r="BM19" s="43">
        <v>4.7</v>
      </c>
      <c r="BN19" s="52" t="s">
        <v>274</v>
      </c>
      <c r="BO19" s="50" t="s">
        <v>81</v>
      </c>
      <c r="BP19" s="43">
        <f>BP15</f>
        <v>255</v>
      </c>
      <c r="BQ19" s="43">
        <f>BQ15</f>
        <v>700</v>
      </c>
      <c r="BR19" s="43">
        <v>1</v>
      </c>
      <c r="BS19" s="50" t="s">
        <v>101</v>
      </c>
      <c r="BT19" s="43">
        <v>24</v>
      </c>
    </row>
    <row r="20" spans="1:72" ht="60" x14ac:dyDescent="0.25">
      <c r="A20" s="43" t="s">
        <v>275</v>
      </c>
      <c r="B20" s="42"/>
      <c r="C20" s="43" t="s">
        <v>33</v>
      </c>
      <c r="D20" s="43">
        <v>9</v>
      </c>
      <c r="E20" s="57">
        <v>4600068053404</v>
      </c>
      <c r="F20" s="57">
        <v>4600068053411</v>
      </c>
      <c r="G20" s="43">
        <v>20</v>
      </c>
      <c r="H20" s="43" t="s">
        <v>112</v>
      </c>
      <c r="I20" s="58">
        <v>48</v>
      </c>
      <c r="J20" s="50">
        <v>12</v>
      </c>
      <c r="K20" s="43">
        <f>I20/J20</f>
        <v>4</v>
      </c>
      <c r="L20" s="50">
        <v>1.35</v>
      </c>
      <c r="M20" s="43">
        <v>5.2</v>
      </c>
      <c r="N20" s="47" t="s">
        <v>245</v>
      </c>
      <c r="O20" s="43">
        <v>0.5</v>
      </c>
      <c r="P20" s="50">
        <v>1.36</v>
      </c>
      <c r="Q20" s="50">
        <v>12.62</v>
      </c>
      <c r="R20" s="50">
        <v>12.6</v>
      </c>
      <c r="S20" s="43">
        <v>350</v>
      </c>
      <c r="T20" s="43">
        <v>92.5</v>
      </c>
      <c r="U20" s="43">
        <v>70</v>
      </c>
      <c r="V20" s="43">
        <v>34.5</v>
      </c>
      <c r="W20" s="43">
        <v>27.5</v>
      </c>
      <c r="X20" s="43">
        <v>27</v>
      </c>
      <c r="Y20" s="43">
        <v>155</v>
      </c>
      <c r="Z20" s="43">
        <v>150</v>
      </c>
      <c r="AA20" s="43">
        <v>105</v>
      </c>
      <c r="AB20" s="43" t="s">
        <v>247</v>
      </c>
      <c r="AC20" s="43" t="s">
        <v>79</v>
      </c>
      <c r="AD20" s="43" t="s">
        <v>276</v>
      </c>
      <c r="AE20" s="59" t="s">
        <v>43</v>
      </c>
      <c r="AF20" s="50" t="s">
        <v>44</v>
      </c>
      <c r="AG20" s="50" t="s">
        <v>45</v>
      </c>
      <c r="AH20" s="50">
        <v>7729101200</v>
      </c>
      <c r="AI20" s="60">
        <v>772901001</v>
      </c>
      <c r="AJ20" s="50" t="s">
        <v>41</v>
      </c>
      <c r="AK20" s="50" t="s">
        <v>42</v>
      </c>
      <c r="AL20" s="43"/>
      <c r="AM20" s="50" t="s">
        <v>143</v>
      </c>
      <c r="AN20" s="50" t="s">
        <v>62</v>
      </c>
      <c r="AO20" s="50" t="s">
        <v>56</v>
      </c>
      <c r="AP20" s="50" t="s">
        <v>56</v>
      </c>
      <c r="AQ20" s="43" t="s">
        <v>249</v>
      </c>
      <c r="AR20" s="50" t="s">
        <v>56</v>
      </c>
      <c r="AS20" s="43" t="s">
        <v>250</v>
      </c>
      <c r="AT20" s="50" t="s">
        <v>67</v>
      </c>
      <c r="AU20" s="50" t="s">
        <v>68</v>
      </c>
      <c r="AV20" s="50" t="s">
        <v>56</v>
      </c>
      <c r="AW20" s="50" t="s">
        <v>56</v>
      </c>
      <c r="AX20" s="43">
        <v>4.7</v>
      </c>
      <c r="AY20" s="43" t="s">
        <v>132</v>
      </c>
      <c r="AZ20" s="50" t="s">
        <v>255</v>
      </c>
      <c r="BA20" s="43" t="s">
        <v>277</v>
      </c>
      <c r="BB20" s="43">
        <v>9</v>
      </c>
      <c r="BC20" s="43" t="s">
        <v>76</v>
      </c>
      <c r="BD20" s="50" t="s">
        <v>56</v>
      </c>
      <c r="BE20" s="58" t="s">
        <v>278</v>
      </c>
      <c r="BF20" s="50" t="s">
        <v>201</v>
      </c>
      <c r="BG20" s="51">
        <v>500</v>
      </c>
      <c r="BH20" s="41"/>
      <c r="BI20" s="43" t="s">
        <v>79</v>
      </c>
      <c r="BJ20" s="43">
        <v>0.33500000000000002</v>
      </c>
      <c r="BK20" s="43">
        <v>0.09</v>
      </c>
      <c r="BL20" s="43">
        <v>0.09</v>
      </c>
      <c r="BM20" s="43">
        <v>5.2</v>
      </c>
      <c r="BN20" s="52" t="s">
        <v>279</v>
      </c>
      <c r="BO20" s="50" t="s">
        <v>81</v>
      </c>
      <c r="BP20" s="50">
        <v>335</v>
      </c>
      <c r="BQ20" s="50">
        <v>610</v>
      </c>
      <c r="BR20" s="50">
        <v>1</v>
      </c>
      <c r="BS20" s="50" t="s">
        <v>101</v>
      </c>
      <c r="BT20" s="50">
        <v>9</v>
      </c>
    </row>
    <row r="21" spans="1:72" ht="60" x14ac:dyDescent="0.25">
      <c r="A21" s="41" t="s">
        <v>280</v>
      </c>
      <c r="B21" s="42"/>
      <c r="C21" s="43" t="s">
        <v>33</v>
      </c>
      <c r="D21" s="43">
        <v>9</v>
      </c>
      <c r="E21" s="61">
        <v>4600068038555</v>
      </c>
      <c r="F21" s="61">
        <v>4600068038562</v>
      </c>
      <c r="G21" s="43">
        <v>20</v>
      </c>
      <c r="H21" s="43" t="s">
        <v>112</v>
      </c>
      <c r="I21" s="58">
        <v>48</v>
      </c>
      <c r="J21" s="50">
        <v>12</v>
      </c>
      <c r="K21" s="43">
        <f>I21/J21</f>
        <v>4</v>
      </c>
      <c r="L21" s="50">
        <v>1.35</v>
      </c>
      <c r="M21" s="43">
        <v>4.0999999999999996</v>
      </c>
      <c r="N21" s="47" t="s">
        <v>245</v>
      </c>
      <c r="O21" s="43">
        <v>0.5</v>
      </c>
      <c r="P21" s="50">
        <v>1.36</v>
      </c>
      <c r="Q21" s="50">
        <v>12.62</v>
      </c>
      <c r="R21" s="50">
        <v>12.6</v>
      </c>
      <c r="S21" s="43">
        <v>350</v>
      </c>
      <c r="T21" s="43">
        <v>92.5</v>
      </c>
      <c r="U21" s="43">
        <v>70</v>
      </c>
      <c r="V21" s="43">
        <v>34.5</v>
      </c>
      <c r="W21" s="43">
        <v>27.5</v>
      </c>
      <c r="X21" s="43">
        <v>27</v>
      </c>
      <c r="Y21" s="43">
        <v>155</v>
      </c>
      <c r="Z21" s="43">
        <v>150</v>
      </c>
      <c r="AA21" s="43">
        <v>105</v>
      </c>
      <c r="AB21" s="43" t="s">
        <v>257</v>
      </c>
      <c r="AC21" s="43" t="s">
        <v>79</v>
      </c>
      <c r="AD21" s="43" t="s">
        <v>281</v>
      </c>
      <c r="AE21" s="59" t="s">
        <v>43</v>
      </c>
      <c r="AF21" s="50" t="s">
        <v>44</v>
      </c>
      <c r="AG21" s="50" t="s">
        <v>45</v>
      </c>
      <c r="AH21" s="50">
        <v>7729101200</v>
      </c>
      <c r="AI21" s="60">
        <v>772901001</v>
      </c>
      <c r="AJ21" s="50" t="s">
        <v>41</v>
      </c>
      <c r="AK21" s="50" t="s">
        <v>42</v>
      </c>
      <c r="AL21" s="43"/>
      <c r="AM21" s="50" t="s">
        <v>143</v>
      </c>
      <c r="AN21" s="50" t="s">
        <v>62</v>
      </c>
      <c r="AO21" s="50" t="s">
        <v>56</v>
      </c>
      <c r="AP21" s="50" t="s">
        <v>56</v>
      </c>
      <c r="AQ21" s="43" t="s">
        <v>232</v>
      </c>
      <c r="AR21" s="50" t="s">
        <v>56</v>
      </c>
      <c r="AS21" s="62" t="s">
        <v>260</v>
      </c>
      <c r="AT21" s="50" t="s">
        <v>67</v>
      </c>
      <c r="AU21" s="50" t="s">
        <v>68</v>
      </c>
      <c r="AV21" s="50" t="s">
        <v>56</v>
      </c>
      <c r="AW21" s="50" t="s">
        <v>56</v>
      </c>
      <c r="AX21" s="43">
        <v>4.2</v>
      </c>
      <c r="AY21" s="43" t="s">
        <v>197</v>
      </c>
      <c r="AZ21" s="50" t="s">
        <v>282</v>
      </c>
      <c r="BA21" s="43" t="s">
        <v>277</v>
      </c>
      <c r="BB21" s="43">
        <v>9</v>
      </c>
      <c r="BC21" s="43" t="s">
        <v>76</v>
      </c>
      <c r="BD21" s="50" t="s">
        <v>56</v>
      </c>
      <c r="BE21" s="58" t="s">
        <v>278</v>
      </c>
      <c r="BF21" s="50" t="s">
        <v>201</v>
      </c>
      <c r="BG21" s="51">
        <v>500</v>
      </c>
      <c r="BH21" s="41"/>
      <c r="BI21" s="43" t="s">
        <v>79</v>
      </c>
      <c r="BJ21" s="43">
        <v>0.33500000000000002</v>
      </c>
      <c r="BK21" s="43">
        <v>0.09</v>
      </c>
      <c r="BL21" s="43">
        <v>0.09</v>
      </c>
      <c r="BM21" s="43">
        <v>4.0999999999999996</v>
      </c>
      <c r="BN21" s="52" t="s">
        <v>283</v>
      </c>
      <c r="BO21" s="50" t="s">
        <v>81</v>
      </c>
      <c r="BP21" s="50">
        <v>335</v>
      </c>
      <c r="BQ21" s="50">
        <v>610</v>
      </c>
      <c r="BR21" s="50">
        <v>1</v>
      </c>
      <c r="BS21" s="50" t="s">
        <v>101</v>
      </c>
      <c r="BT21" s="50">
        <v>9</v>
      </c>
    </row>
    <row r="22" spans="1:72" ht="60" x14ac:dyDescent="0.2">
      <c r="A22" s="50" t="s">
        <v>284</v>
      </c>
      <c r="B22" s="42"/>
      <c r="C22" s="43" t="s">
        <v>33</v>
      </c>
      <c r="D22" s="43">
        <v>24</v>
      </c>
      <c r="E22" s="45">
        <v>4600068047106</v>
      </c>
      <c r="F22" s="45">
        <v>4600068047205</v>
      </c>
      <c r="G22" s="43">
        <v>20</v>
      </c>
      <c r="H22" s="43" t="s">
        <v>285</v>
      </c>
      <c r="I22" s="43">
        <v>72</v>
      </c>
      <c r="J22" s="43">
        <v>9</v>
      </c>
      <c r="K22" s="43">
        <v>8</v>
      </c>
      <c r="L22" s="43">
        <v>0.5</v>
      </c>
      <c r="M22" s="50" t="s">
        <v>56</v>
      </c>
      <c r="N22" s="50" t="s">
        <v>56</v>
      </c>
      <c r="O22" s="43">
        <v>515</v>
      </c>
      <c r="P22" s="43">
        <v>15</v>
      </c>
      <c r="Q22" s="43" t="s">
        <v>286</v>
      </c>
      <c r="R22" s="43" t="s">
        <v>287</v>
      </c>
      <c r="S22" s="43">
        <v>168.1</v>
      </c>
      <c r="T22" s="43">
        <v>65.5</v>
      </c>
      <c r="U22" s="43">
        <v>65.5</v>
      </c>
      <c r="V22" s="43">
        <v>168.1</v>
      </c>
      <c r="W22" s="43">
        <f>T22*6</f>
        <v>393</v>
      </c>
      <c r="X22" s="43">
        <f>T22*4</f>
        <v>262</v>
      </c>
      <c r="Y22" s="43">
        <f>X22*K22</f>
        <v>2096</v>
      </c>
      <c r="Z22" s="43">
        <v>365</v>
      </c>
      <c r="AA22" s="43">
        <v>256</v>
      </c>
      <c r="AB22" s="43" t="s">
        <v>288</v>
      </c>
      <c r="AC22" s="50" t="s">
        <v>289</v>
      </c>
      <c r="AD22" s="50" t="s">
        <v>290</v>
      </c>
      <c r="AE22" s="46" t="s">
        <v>291</v>
      </c>
      <c r="AF22" s="43" t="s">
        <v>292</v>
      </c>
      <c r="AG22" s="43" t="s">
        <v>293</v>
      </c>
      <c r="AH22" s="50">
        <v>7729101200</v>
      </c>
      <c r="AI22" s="60">
        <v>772901001</v>
      </c>
      <c r="AJ22" s="50" t="s">
        <v>41</v>
      </c>
      <c r="AK22" s="50" t="s">
        <v>42</v>
      </c>
      <c r="AL22" s="43"/>
      <c r="AM22" s="50" t="s">
        <v>294</v>
      </c>
      <c r="AN22" s="50" t="s">
        <v>62</v>
      </c>
      <c r="AO22" s="50" t="s">
        <v>56</v>
      </c>
      <c r="AP22" s="50" t="s">
        <v>56</v>
      </c>
      <c r="AQ22" s="43" t="s">
        <v>295</v>
      </c>
      <c r="AR22" s="50" t="s">
        <v>56</v>
      </c>
      <c r="AS22" s="62" t="s">
        <v>296</v>
      </c>
      <c r="AT22" s="43">
        <v>0.5</v>
      </c>
      <c r="AU22" s="43" t="s">
        <v>68</v>
      </c>
      <c r="AV22" s="43" t="s">
        <v>56</v>
      </c>
      <c r="AW22" s="50" t="s">
        <v>56</v>
      </c>
      <c r="AX22" s="43">
        <v>11.5</v>
      </c>
      <c r="AY22" s="43" t="s">
        <v>297</v>
      </c>
      <c r="AZ22" s="50" t="s">
        <v>298</v>
      </c>
      <c r="BA22" s="43" t="s">
        <v>73</v>
      </c>
      <c r="BB22" s="43">
        <v>24</v>
      </c>
      <c r="BC22" s="43" t="s">
        <v>75</v>
      </c>
      <c r="BD22" s="50" t="s">
        <v>56</v>
      </c>
      <c r="BE22" s="58" t="s">
        <v>299</v>
      </c>
      <c r="BF22" s="50" t="s">
        <v>300</v>
      </c>
      <c r="BG22" s="43"/>
      <c r="BH22" s="43"/>
      <c r="BI22" s="50" t="s">
        <v>289</v>
      </c>
      <c r="BJ22" s="43">
        <v>0.1681</v>
      </c>
      <c r="BK22" s="43">
        <v>6.5500000000000003E-2</v>
      </c>
      <c r="BL22" s="43">
        <v>6.5500000000000003E-2</v>
      </c>
      <c r="BM22" s="50" t="s">
        <v>56</v>
      </c>
      <c r="BN22" s="52" t="s">
        <v>301</v>
      </c>
      <c r="BO22" s="50" t="s">
        <v>81</v>
      </c>
      <c r="BP22" s="43"/>
      <c r="BQ22" s="43">
        <v>658</v>
      </c>
      <c r="BR22" s="43">
        <v>1</v>
      </c>
      <c r="BS22" s="50" t="s">
        <v>101</v>
      </c>
      <c r="BT22" s="43"/>
    </row>
    <row r="23" spans="1:72" ht="60" x14ac:dyDescent="0.2">
      <c r="A23" s="50" t="s">
        <v>302</v>
      </c>
      <c r="B23" s="42"/>
      <c r="C23" s="43" t="s">
        <v>33</v>
      </c>
      <c r="D23" s="43">
        <v>24</v>
      </c>
      <c r="E23" s="45">
        <v>4600068049070</v>
      </c>
      <c r="F23" s="45">
        <v>4600068049087</v>
      </c>
      <c r="G23" s="43">
        <v>20</v>
      </c>
      <c r="H23" s="43" t="s">
        <v>285</v>
      </c>
      <c r="I23" s="43">
        <v>72</v>
      </c>
      <c r="J23" s="43">
        <v>9</v>
      </c>
      <c r="K23" s="43">
        <v>8</v>
      </c>
      <c r="L23" s="43">
        <v>0.5</v>
      </c>
      <c r="M23" s="50" t="s">
        <v>56</v>
      </c>
      <c r="N23" s="50" t="s">
        <v>56</v>
      </c>
      <c r="O23" s="43">
        <v>515</v>
      </c>
      <c r="P23" s="43">
        <v>15</v>
      </c>
      <c r="Q23" s="43" t="s">
        <v>286</v>
      </c>
      <c r="R23" s="43" t="s">
        <v>287</v>
      </c>
      <c r="S23" s="43">
        <v>168.1</v>
      </c>
      <c r="T23" s="43">
        <v>65.5</v>
      </c>
      <c r="U23" s="43">
        <v>65.5</v>
      </c>
      <c r="V23" s="43">
        <v>168.1</v>
      </c>
      <c r="W23" s="43">
        <f t="shared" ref="W23:W45" si="7">T23*6</f>
        <v>393</v>
      </c>
      <c r="X23" s="43">
        <f t="shared" ref="X23:X45" si="8">T23*4</f>
        <v>262</v>
      </c>
      <c r="Y23" s="43">
        <f t="shared" ref="Y23:Y45" si="9">X23*K23</f>
        <v>2096</v>
      </c>
      <c r="Z23" s="43">
        <v>365</v>
      </c>
      <c r="AA23" s="43">
        <v>256</v>
      </c>
      <c r="AB23" s="43" t="s">
        <v>288</v>
      </c>
      <c r="AC23" s="50" t="s">
        <v>289</v>
      </c>
      <c r="AD23" s="50" t="s">
        <v>302</v>
      </c>
      <c r="AE23" s="46" t="s">
        <v>291</v>
      </c>
      <c r="AF23" s="43" t="s">
        <v>292</v>
      </c>
      <c r="AG23" s="43" t="s">
        <v>293</v>
      </c>
      <c r="AH23" s="50">
        <v>7729101200</v>
      </c>
      <c r="AI23" s="60">
        <v>772901001</v>
      </c>
      <c r="AJ23" s="50" t="s">
        <v>41</v>
      </c>
      <c r="AK23" s="50" t="s">
        <v>42</v>
      </c>
      <c r="AL23" s="43"/>
      <c r="AM23" s="50" t="s">
        <v>294</v>
      </c>
      <c r="AN23" s="50" t="s">
        <v>62</v>
      </c>
      <c r="AO23" s="50" t="s">
        <v>56</v>
      </c>
      <c r="AP23" s="50" t="s">
        <v>56</v>
      </c>
      <c r="AQ23" s="43" t="s">
        <v>295</v>
      </c>
      <c r="AR23" s="50" t="s">
        <v>56</v>
      </c>
      <c r="AS23" s="62" t="s">
        <v>296</v>
      </c>
      <c r="AT23" s="43">
        <v>0.5</v>
      </c>
      <c r="AU23" s="43" t="s">
        <v>68</v>
      </c>
      <c r="AV23" s="50" t="s">
        <v>56</v>
      </c>
      <c r="AW23" s="43" t="s">
        <v>56</v>
      </c>
      <c r="AX23" s="43">
        <v>11.5</v>
      </c>
      <c r="AY23" s="43" t="s">
        <v>216</v>
      </c>
      <c r="AZ23" s="50" t="s">
        <v>303</v>
      </c>
      <c r="BA23" s="43" t="s">
        <v>73</v>
      </c>
      <c r="BB23" s="43">
        <v>24</v>
      </c>
      <c r="BC23" s="43" t="s">
        <v>75</v>
      </c>
      <c r="BD23" s="50" t="s">
        <v>56</v>
      </c>
      <c r="BE23" s="43" t="s">
        <v>299</v>
      </c>
      <c r="BF23" s="50" t="s">
        <v>300</v>
      </c>
      <c r="BG23" s="43"/>
      <c r="BH23" s="43"/>
      <c r="BI23" s="50" t="s">
        <v>289</v>
      </c>
      <c r="BJ23" s="43">
        <v>0.1681</v>
      </c>
      <c r="BK23" s="43">
        <v>6.5500000000000003E-2</v>
      </c>
      <c r="BL23" s="43">
        <v>6.5500000000000003E-2</v>
      </c>
      <c r="BM23" s="50" t="s">
        <v>56</v>
      </c>
      <c r="BN23" s="52" t="s">
        <v>304</v>
      </c>
      <c r="BO23" s="43" t="s">
        <v>81</v>
      </c>
      <c r="BP23" s="43"/>
      <c r="BQ23" s="43">
        <v>658</v>
      </c>
      <c r="BR23" s="43">
        <v>1</v>
      </c>
      <c r="BS23" s="50" t="s">
        <v>101</v>
      </c>
      <c r="BT23" s="43"/>
    </row>
    <row r="24" spans="1:72" ht="63" x14ac:dyDescent="0.2">
      <c r="A24" s="43" t="s">
        <v>305</v>
      </c>
      <c r="B24" s="42"/>
      <c r="C24" s="43" t="s">
        <v>33</v>
      </c>
      <c r="D24" s="43">
        <v>12</v>
      </c>
      <c r="E24" s="45">
        <v>4600068053114</v>
      </c>
      <c r="F24" s="45">
        <v>4600068053121</v>
      </c>
      <c r="G24" s="43">
        <v>20</v>
      </c>
      <c r="H24" s="43" t="s">
        <v>306</v>
      </c>
      <c r="I24" s="43">
        <v>70</v>
      </c>
      <c r="J24" s="43">
        <v>14</v>
      </c>
      <c r="K24" s="43">
        <v>5</v>
      </c>
      <c r="L24" s="43">
        <v>0.45</v>
      </c>
      <c r="M24" s="43">
        <v>4.5</v>
      </c>
      <c r="N24" s="50" t="s">
        <v>56</v>
      </c>
      <c r="O24" s="43">
        <v>724</v>
      </c>
      <c r="P24" s="43">
        <v>261.10000000000002</v>
      </c>
      <c r="Q24" s="43" t="s">
        <v>307</v>
      </c>
      <c r="R24" s="43">
        <v>5556</v>
      </c>
      <c r="S24" s="43">
        <v>240.8</v>
      </c>
      <c r="T24" s="43">
        <v>70.8</v>
      </c>
      <c r="U24" s="43">
        <v>70.8</v>
      </c>
      <c r="V24" s="43">
        <v>240.8</v>
      </c>
      <c r="W24" s="43">
        <f t="shared" si="7"/>
        <v>424.79999999999995</v>
      </c>
      <c r="X24" s="43">
        <f t="shared" si="8"/>
        <v>283.2</v>
      </c>
      <c r="Y24" s="43">
        <f t="shared" si="9"/>
        <v>1416</v>
      </c>
      <c r="Z24" s="43">
        <v>365</v>
      </c>
      <c r="AA24" s="43">
        <v>256</v>
      </c>
      <c r="AB24" s="43" t="s">
        <v>308</v>
      </c>
      <c r="AC24" s="43" t="s">
        <v>309</v>
      </c>
      <c r="AD24" s="43" t="s">
        <v>305</v>
      </c>
      <c r="AE24" s="46" t="s">
        <v>310</v>
      </c>
      <c r="AF24" s="43" t="s">
        <v>311</v>
      </c>
      <c r="AG24" s="43"/>
      <c r="AH24" s="50">
        <v>7729101200</v>
      </c>
      <c r="AI24" s="60">
        <v>772901001</v>
      </c>
      <c r="AJ24" s="50" t="s">
        <v>41</v>
      </c>
      <c r="AK24" s="50" t="s">
        <v>42</v>
      </c>
      <c r="AL24" s="43"/>
      <c r="AM24" s="50" t="s">
        <v>312</v>
      </c>
      <c r="AN24" s="50"/>
      <c r="AO24" s="50" t="s">
        <v>56</v>
      </c>
      <c r="AP24" s="50" t="s">
        <v>56</v>
      </c>
      <c r="AQ24" s="50" t="s">
        <v>313</v>
      </c>
      <c r="AR24" s="50" t="s">
        <v>56</v>
      </c>
      <c r="AS24" s="62" t="s">
        <v>314</v>
      </c>
      <c r="AT24" s="43">
        <v>0.45</v>
      </c>
      <c r="AU24" s="43" t="s">
        <v>68</v>
      </c>
      <c r="AV24" s="50" t="s">
        <v>56</v>
      </c>
      <c r="AW24" s="43" t="s">
        <v>56</v>
      </c>
      <c r="AX24" s="43">
        <v>5.5</v>
      </c>
      <c r="AY24" s="43" t="s">
        <v>297</v>
      </c>
      <c r="AZ24" s="50" t="s">
        <v>315</v>
      </c>
      <c r="BA24" s="43" t="s">
        <v>72</v>
      </c>
      <c r="BB24" s="43">
        <v>12</v>
      </c>
      <c r="BC24" s="43" t="s">
        <v>75</v>
      </c>
      <c r="BD24" s="50" t="s">
        <v>56</v>
      </c>
      <c r="BE24" s="43" t="s">
        <v>278</v>
      </c>
      <c r="BF24" s="50" t="s">
        <v>316</v>
      </c>
      <c r="BG24" s="43">
        <v>520</v>
      </c>
      <c r="BH24" s="43"/>
      <c r="BI24" s="43" t="s">
        <v>309</v>
      </c>
      <c r="BJ24" s="43">
        <v>240.8</v>
      </c>
      <c r="BK24" s="43">
        <v>70.8</v>
      </c>
      <c r="BL24" s="43">
        <v>70.8</v>
      </c>
      <c r="BM24" s="43">
        <v>4.5</v>
      </c>
      <c r="BN24" s="63" t="s">
        <v>317</v>
      </c>
      <c r="BO24" s="43" t="s">
        <v>81</v>
      </c>
      <c r="BP24" s="43"/>
      <c r="BQ24" s="43">
        <v>658</v>
      </c>
      <c r="BR24" s="43">
        <v>1</v>
      </c>
      <c r="BS24" s="50" t="s">
        <v>101</v>
      </c>
      <c r="BT24" s="43"/>
    </row>
    <row r="25" spans="1:72" ht="63" x14ac:dyDescent="0.2">
      <c r="A25" s="43" t="s">
        <v>318</v>
      </c>
      <c r="B25" s="42"/>
      <c r="C25" s="43" t="s">
        <v>33</v>
      </c>
      <c r="D25" s="43">
        <v>12</v>
      </c>
      <c r="E25" s="64">
        <v>4600068053145</v>
      </c>
      <c r="F25" s="64">
        <v>4600068053152</v>
      </c>
      <c r="G25" s="43">
        <v>20</v>
      </c>
      <c r="H25" s="43" t="s">
        <v>285</v>
      </c>
      <c r="I25" s="43">
        <v>210</v>
      </c>
      <c r="J25" s="43">
        <v>21</v>
      </c>
      <c r="K25" s="43">
        <v>10</v>
      </c>
      <c r="L25" s="43">
        <v>0.33</v>
      </c>
      <c r="M25" s="50" t="s">
        <v>56</v>
      </c>
      <c r="N25" s="50" t="s">
        <v>56</v>
      </c>
      <c r="O25" s="43">
        <v>341.6</v>
      </c>
      <c r="P25" s="43">
        <v>330</v>
      </c>
      <c r="Q25" s="43">
        <f t="shared" ref="Q25:Q45" si="10">O25*D25</f>
        <v>4099.2000000000007</v>
      </c>
      <c r="R25" s="43">
        <f t="shared" ref="R25:R45" si="11">P25*D25</f>
        <v>3960</v>
      </c>
      <c r="S25" s="43">
        <v>145.4</v>
      </c>
      <c r="T25" s="43">
        <v>57.6</v>
      </c>
      <c r="U25" s="43">
        <v>57.6</v>
      </c>
      <c r="V25" s="43">
        <v>145.4</v>
      </c>
      <c r="W25" s="43">
        <f t="shared" si="7"/>
        <v>345.6</v>
      </c>
      <c r="X25" s="43">
        <f t="shared" si="8"/>
        <v>230.4</v>
      </c>
      <c r="Y25" s="43">
        <f t="shared" si="9"/>
        <v>2304</v>
      </c>
      <c r="Z25" s="43">
        <v>365</v>
      </c>
      <c r="AA25" s="43">
        <v>256</v>
      </c>
      <c r="AB25" s="43" t="s">
        <v>319</v>
      </c>
      <c r="AC25" s="50" t="s">
        <v>289</v>
      </c>
      <c r="AD25" s="43" t="s">
        <v>320</v>
      </c>
      <c r="AE25" s="46" t="s">
        <v>291</v>
      </c>
      <c r="AF25" s="50" t="s">
        <v>321</v>
      </c>
      <c r="AG25" s="43"/>
      <c r="AH25" s="50">
        <v>7729101200</v>
      </c>
      <c r="AI25" s="60">
        <v>772901001</v>
      </c>
      <c r="AJ25" s="50" t="s">
        <v>41</v>
      </c>
      <c r="AK25" s="50" t="s">
        <v>42</v>
      </c>
      <c r="AL25" s="43"/>
      <c r="AM25" s="50" t="s">
        <v>229</v>
      </c>
      <c r="AN25" s="43"/>
      <c r="AO25" s="50" t="s">
        <v>56</v>
      </c>
      <c r="AP25" s="50" t="s">
        <v>56</v>
      </c>
      <c r="AQ25" s="43" t="s">
        <v>322</v>
      </c>
      <c r="AR25" s="50" t="s">
        <v>56</v>
      </c>
      <c r="AS25" s="43" t="s">
        <v>323</v>
      </c>
      <c r="AT25" s="43">
        <v>0.33</v>
      </c>
      <c r="AU25" s="43" t="s">
        <v>68</v>
      </c>
      <c r="AV25" s="50" t="s">
        <v>56</v>
      </c>
      <c r="AW25" s="50" t="s">
        <v>56</v>
      </c>
      <c r="AX25" s="43">
        <v>11</v>
      </c>
      <c r="AY25" s="43" t="s">
        <v>216</v>
      </c>
      <c r="AZ25" s="50" t="s">
        <v>324</v>
      </c>
      <c r="BA25" s="43" t="s">
        <v>73</v>
      </c>
      <c r="BB25" s="43">
        <v>12</v>
      </c>
      <c r="BC25" s="43" t="s">
        <v>75</v>
      </c>
      <c r="BD25" s="50" t="s">
        <v>56</v>
      </c>
      <c r="BE25" s="43" t="s">
        <v>278</v>
      </c>
      <c r="BF25" s="50" t="s">
        <v>300</v>
      </c>
      <c r="BG25" s="43"/>
      <c r="BH25" s="43"/>
      <c r="BI25" s="50" t="s">
        <v>289</v>
      </c>
      <c r="BJ25" s="43">
        <v>145.4</v>
      </c>
      <c r="BK25" s="43">
        <v>57.6</v>
      </c>
      <c r="BL25" s="43">
        <v>57.6</v>
      </c>
      <c r="BM25" s="50" t="s">
        <v>56</v>
      </c>
      <c r="BN25" s="65" t="s">
        <v>325</v>
      </c>
      <c r="BO25" s="43" t="s">
        <v>81</v>
      </c>
      <c r="BP25" s="43"/>
      <c r="BQ25" s="43">
        <v>974</v>
      </c>
      <c r="BR25" s="43">
        <v>1</v>
      </c>
      <c r="BS25" s="50" t="s">
        <v>101</v>
      </c>
      <c r="BT25" s="43"/>
    </row>
    <row r="26" spans="1:72" ht="90" x14ac:dyDescent="0.2">
      <c r="A26" s="43" t="s">
        <v>326</v>
      </c>
      <c r="B26" s="42"/>
      <c r="C26" s="43" t="s">
        <v>33</v>
      </c>
      <c r="D26" s="43">
        <v>12</v>
      </c>
      <c r="E26" s="64">
        <v>4600068053220</v>
      </c>
      <c r="F26" s="64">
        <v>4600068053237</v>
      </c>
      <c r="G26" s="43">
        <v>20</v>
      </c>
      <c r="H26" s="41" t="s">
        <v>285</v>
      </c>
      <c r="I26" s="43">
        <v>210</v>
      </c>
      <c r="J26" s="43">
        <v>21</v>
      </c>
      <c r="K26" s="43">
        <v>10</v>
      </c>
      <c r="L26" s="43">
        <v>0.33</v>
      </c>
      <c r="M26" s="50" t="s">
        <v>56</v>
      </c>
      <c r="N26" s="50" t="s">
        <v>56</v>
      </c>
      <c r="O26" s="43">
        <v>341.6</v>
      </c>
      <c r="P26" s="43">
        <v>330</v>
      </c>
      <c r="Q26" s="43">
        <f t="shared" si="10"/>
        <v>4099.2000000000007</v>
      </c>
      <c r="R26" s="43">
        <f t="shared" si="11"/>
        <v>3960</v>
      </c>
      <c r="S26" s="43">
        <v>145.4</v>
      </c>
      <c r="T26" s="43">
        <v>57.6</v>
      </c>
      <c r="U26" s="43">
        <v>57.6</v>
      </c>
      <c r="V26" s="43">
        <v>145.4</v>
      </c>
      <c r="W26" s="43">
        <f t="shared" si="7"/>
        <v>345.6</v>
      </c>
      <c r="X26" s="43">
        <f t="shared" si="8"/>
        <v>230.4</v>
      </c>
      <c r="Y26" s="43">
        <f t="shared" si="9"/>
        <v>2304</v>
      </c>
      <c r="Z26" s="43">
        <v>365</v>
      </c>
      <c r="AA26" s="43">
        <v>256</v>
      </c>
      <c r="AB26" s="43" t="s">
        <v>327</v>
      </c>
      <c r="AC26" s="50" t="s">
        <v>289</v>
      </c>
      <c r="AD26" s="43" t="s">
        <v>328</v>
      </c>
      <c r="AE26" s="46" t="s">
        <v>291</v>
      </c>
      <c r="AF26" s="50" t="s">
        <v>321</v>
      </c>
      <c r="AG26" s="43"/>
      <c r="AH26" s="50">
        <v>7729101200</v>
      </c>
      <c r="AI26" s="60">
        <v>772901001</v>
      </c>
      <c r="AJ26" s="50" t="s">
        <v>41</v>
      </c>
      <c r="AK26" s="50" t="s">
        <v>42</v>
      </c>
      <c r="AL26" s="43"/>
      <c r="AM26" s="50" t="s">
        <v>229</v>
      </c>
      <c r="AN26" s="43"/>
      <c r="AO26" s="50" t="s">
        <v>56</v>
      </c>
      <c r="AP26" s="50" t="s">
        <v>56</v>
      </c>
      <c r="AQ26" s="43" t="s">
        <v>329</v>
      </c>
      <c r="AR26" s="50" t="s">
        <v>56</v>
      </c>
      <c r="AS26" s="43" t="s">
        <v>330</v>
      </c>
      <c r="AT26" s="43">
        <v>0.33</v>
      </c>
      <c r="AU26" s="43" t="s">
        <v>68</v>
      </c>
      <c r="AV26" s="43" t="s">
        <v>56</v>
      </c>
      <c r="AW26" s="50" t="s">
        <v>56</v>
      </c>
      <c r="AX26" s="43">
        <v>11</v>
      </c>
      <c r="AY26" s="43" t="s">
        <v>216</v>
      </c>
      <c r="AZ26" s="50" t="s">
        <v>331</v>
      </c>
      <c r="BA26" s="43" t="s">
        <v>73</v>
      </c>
      <c r="BB26" s="43">
        <v>12</v>
      </c>
      <c r="BC26" s="43" t="s">
        <v>75</v>
      </c>
      <c r="BD26" s="50" t="s">
        <v>56</v>
      </c>
      <c r="BE26" s="43" t="s">
        <v>278</v>
      </c>
      <c r="BF26" s="50" t="s">
        <v>300</v>
      </c>
      <c r="BG26" s="43"/>
      <c r="BH26" s="43"/>
      <c r="BI26" s="50" t="s">
        <v>289</v>
      </c>
      <c r="BJ26" s="43">
        <v>145.4</v>
      </c>
      <c r="BK26" s="43">
        <v>57.6</v>
      </c>
      <c r="BL26" s="43">
        <v>57.6</v>
      </c>
      <c r="BM26" s="50" t="s">
        <v>56</v>
      </c>
      <c r="BN26" s="65" t="s">
        <v>332</v>
      </c>
      <c r="BO26" s="43" t="s">
        <v>81</v>
      </c>
      <c r="BP26" s="43"/>
      <c r="BQ26" s="43">
        <v>974</v>
      </c>
      <c r="BR26" s="43">
        <v>1</v>
      </c>
      <c r="BS26" s="50" t="s">
        <v>101</v>
      </c>
      <c r="BT26" s="43"/>
    </row>
    <row r="27" spans="1:72" ht="63" x14ac:dyDescent="0.2">
      <c r="A27" s="43" t="s">
        <v>333</v>
      </c>
      <c r="B27" s="42"/>
      <c r="C27" s="43" t="s">
        <v>33</v>
      </c>
      <c r="D27" s="43">
        <v>12</v>
      </c>
      <c r="E27" s="64">
        <v>4600068053183</v>
      </c>
      <c r="F27" s="64">
        <v>4600068053190</v>
      </c>
      <c r="G27" s="43">
        <v>20</v>
      </c>
      <c r="H27" s="41" t="s">
        <v>285</v>
      </c>
      <c r="I27" s="43">
        <v>210</v>
      </c>
      <c r="J27" s="43">
        <v>21</v>
      </c>
      <c r="K27" s="43">
        <v>10</v>
      </c>
      <c r="L27" s="43">
        <v>0.33</v>
      </c>
      <c r="M27" s="50" t="s">
        <v>56</v>
      </c>
      <c r="N27" s="50" t="s">
        <v>56</v>
      </c>
      <c r="O27" s="43">
        <v>341.6</v>
      </c>
      <c r="P27" s="43">
        <v>330</v>
      </c>
      <c r="Q27" s="43">
        <f t="shared" si="10"/>
        <v>4099.2000000000007</v>
      </c>
      <c r="R27" s="43">
        <f t="shared" si="11"/>
        <v>3960</v>
      </c>
      <c r="S27" s="43">
        <v>145.4</v>
      </c>
      <c r="T27" s="43">
        <v>57.6</v>
      </c>
      <c r="U27" s="43">
        <v>57.6</v>
      </c>
      <c r="V27" s="43">
        <v>145.4</v>
      </c>
      <c r="W27" s="43">
        <f t="shared" si="7"/>
        <v>345.6</v>
      </c>
      <c r="X27" s="43">
        <f t="shared" si="8"/>
        <v>230.4</v>
      </c>
      <c r="Y27" s="43">
        <f t="shared" si="9"/>
        <v>2304</v>
      </c>
      <c r="Z27" s="43">
        <v>365</v>
      </c>
      <c r="AA27" s="43">
        <v>256</v>
      </c>
      <c r="AB27" s="43" t="s">
        <v>334</v>
      </c>
      <c r="AC27" s="50" t="s">
        <v>289</v>
      </c>
      <c r="AD27" s="43" t="s">
        <v>335</v>
      </c>
      <c r="AE27" s="46" t="s">
        <v>291</v>
      </c>
      <c r="AF27" s="50" t="s">
        <v>321</v>
      </c>
      <c r="AG27" s="43"/>
      <c r="AH27" s="50">
        <v>7729101200</v>
      </c>
      <c r="AI27" s="60">
        <v>772901001</v>
      </c>
      <c r="AJ27" s="50" t="s">
        <v>41</v>
      </c>
      <c r="AK27" s="50" t="s">
        <v>42</v>
      </c>
      <c r="AL27" s="43"/>
      <c r="AM27" s="50" t="s">
        <v>229</v>
      </c>
      <c r="AN27" s="43"/>
      <c r="AO27" s="50" t="s">
        <v>56</v>
      </c>
      <c r="AP27" s="50" t="s">
        <v>56</v>
      </c>
      <c r="AQ27" s="43" t="s">
        <v>336</v>
      </c>
      <c r="AR27" s="50" t="s">
        <v>56</v>
      </c>
      <c r="AS27" s="43" t="s">
        <v>330</v>
      </c>
      <c r="AT27" s="43">
        <v>0.33</v>
      </c>
      <c r="AU27" s="43" t="s">
        <v>68</v>
      </c>
      <c r="AV27" s="50" t="s">
        <v>56</v>
      </c>
      <c r="AW27" s="50" t="s">
        <v>56</v>
      </c>
      <c r="AX27" s="43">
        <v>11</v>
      </c>
      <c r="AY27" s="43" t="s">
        <v>337</v>
      </c>
      <c r="AZ27" s="50" t="s">
        <v>338</v>
      </c>
      <c r="BA27" s="43" t="s">
        <v>73</v>
      </c>
      <c r="BB27" s="43">
        <v>12</v>
      </c>
      <c r="BC27" s="43" t="s">
        <v>75</v>
      </c>
      <c r="BD27" s="50" t="s">
        <v>56</v>
      </c>
      <c r="BE27" s="43" t="s">
        <v>278</v>
      </c>
      <c r="BF27" s="50" t="s">
        <v>300</v>
      </c>
      <c r="BG27" s="43"/>
      <c r="BH27" s="43"/>
      <c r="BI27" s="50" t="s">
        <v>289</v>
      </c>
      <c r="BJ27" s="43">
        <v>145.4</v>
      </c>
      <c r="BK27" s="43">
        <v>57.6</v>
      </c>
      <c r="BL27" s="43">
        <v>57.6</v>
      </c>
      <c r="BM27" s="50" t="s">
        <v>56</v>
      </c>
      <c r="BN27" s="65" t="s">
        <v>339</v>
      </c>
      <c r="BO27" s="43" t="s">
        <v>81</v>
      </c>
      <c r="BP27" s="43"/>
      <c r="BQ27" s="43">
        <v>974</v>
      </c>
      <c r="BR27" s="43">
        <v>1</v>
      </c>
      <c r="BS27" s="50" t="s">
        <v>101</v>
      </c>
      <c r="BT27" s="43"/>
    </row>
    <row r="28" spans="1:72" ht="60" x14ac:dyDescent="0.2">
      <c r="A28" s="43" t="s">
        <v>340</v>
      </c>
      <c r="B28" s="42"/>
      <c r="C28" s="43" t="s">
        <v>33</v>
      </c>
      <c r="D28" s="43">
        <v>12</v>
      </c>
      <c r="E28" s="45">
        <v>4600068053916</v>
      </c>
      <c r="F28" s="45">
        <v>4600068053923</v>
      </c>
      <c r="G28" s="43">
        <v>20</v>
      </c>
      <c r="H28" s="41" t="s">
        <v>285</v>
      </c>
      <c r="I28" s="43">
        <v>114</v>
      </c>
      <c r="J28" s="43">
        <v>19</v>
      </c>
      <c r="K28" s="43">
        <v>6</v>
      </c>
      <c r="L28" s="43">
        <v>0.33</v>
      </c>
      <c r="M28" s="50" t="s">
        <v>56</v>
      </c>
      <c r="N28" s="50" t="s">
        <v>56</v>
      </c>
      <c r="O28" s="43">
        <v>590</v>
      </c>
      <c r="P28" s="43">
        <v>349.2</v>
      </c>
      <c r="Q28" s="43">
        <f t="shared" si="10"/>
        <v>7080</v>
      </c>
      <c r="R28" s="43">
        <f t="shared" si="11"/>
        <v>4190.3999999999996</v>
      </c>
      <c r="S28" s="43">
        <v>243</v>
      </c>
      <c r="T28" s="43">
        <v>60</v>
      </c>
      <c r="U28" s="43">
        <v>60</v>
      </c>
      <c r="V28" s="43">
        <v>243</v>
      </c>
      <c r="W28" s="43">
        <f t="shared" si="7"/>
        <v>360</v>
      </c>
      <c r="X28" s="43">
        <f t="shared" si="8"/>
        <v>240</v>
      </c>
      <c r="Y28" s="43">
        <f t="shared" si="9"/>
        <v>1440</v>
      </c>
      <c r="Z28" s="43">
        <v>365</v>
      </c>
      <c r="AA28" s="43">
        <v>256</v>
      </c>
      <c r="AB28" s="43" t="s">
        <v>319</v>
      </c>
      <c r="AC28" s="50" t="s">
        <v>289</v>
      </c>
      <c r="AD28" s="43" t="s">
        <v>320</v>
      </c>
      <c r="AE28" s="46" t="s">
        <v>291</v>
      </c>
      <c r="AF28" s="50" t="s">
        <v>321</v>
      </c>
      <c r="AG28" s="43"/>
      <c r="AH28" s="50">
        <v>7729101200</v>
      </c>
      <c r="AI28" s="60">
        <v>772901001</v>
      </c>
      <c r="AJ28" s="50" t="s">
        <v>41</v>
      </c>
      <c r="AK28" s="50" t="s">
        <v>42</v>
      </c>
      <c r="AL28" s="43"/>
      <c r="AM28" s="50" t="s">
        <v>229</v>
      </c>
      <c r="AN28" s="43"/>
      <c r="AO28" s="50" t="s">
        <v>56</v>
      </c>
      <c r="AP28" s="50" t="s">
        <v>56</v>
      </c>
      <c r="AQ28" s="43" t="s">
        <v>322</v>
      </c>
      <c r="AR28" s="50" t="s">
        <v>56</v>
      </c>
      <c r="AS28" s="43" t="s">
        <v>323</v>
      </c>
      <c r="AT28" s="43">
        <v>0.33</v>
      </c>
      <c r="AU28" s="43" t="s">
        <v>68</v>
      </c>
      <c r="AV28" s="50" t="s">
        <v>56</v>
      </c>
      <c r="AW28" s="43" t="s">
        <v>56</v>
      </c>
      <c r="AX28" s="43">
        <v>11</v>
      </c>
      <c r="AY28" s="43" t="s">
        <v>216</v>
      </c>
      <c r="AZ28" s="50" t="s">
        <v>324</v>
      </c>
      <c r="BA28" s="43" t="s">
        <v>72</v>
      </c>
      <c r="BB28" s="43">
        <v>12</v>
      </c>
      <c r="BC28" s="43" t="s">
        <v>75</v>
      </c>
      <c r="BD28" s="50" t="s">
        <v>56</v>
      </c>
      <c r="BE28" s="43" t="s">
        <v>278</v>
      </c>
      <c r="BF28" s="50" t="s">
        <v>300</v>
      </c>
      <c r="BG28" s="43"/>
      <c r="BH28" s="43"/>
      <c r="BI28" s="50" t="s">
        <v>289</v>
      </c>
      <c r="BJ28" s="43">
        <v>243</v>
      </c>
      <c r="BK28" s="43">
        <v>60</v>
      </c>
      <c r="BL28" s="43">
        <v>60</v>
      </c>
      <c r="BM28" s="50" t="s">
        <v>56</v>
      </c>
      <c r="BN28" s="52" t="s">
        <v>341</v>
      </c>
      <c r="BO28" s="43" t="s">
        <v>81</v>
      </c>
      <c r="BP28" s="43"/>
      <c r="BQ28" s="43">
        <v>565</v>
      </c>
      <c r="BR28" s="43">
        <v>1</v>
      </c>
      <c r="BS28" s="50" t="s">
        <v>101</v>
      </c>
      <c r="BT28" s="43"/>
    </row>
    <row r="29" spans="1:72" ht="90" x14ac:dyDescent="0.2">
      <c r="A29" s="43" t="s">
        <v>342</v>
      </c>
      <c r="B29" s="42"/>
      <c r="C29" s="43" t="s">
        <v>33</v>
      </c>
      <c r="D29" s="43">
        <v>12</v>
      </c>
      <c r="E29" s="45">
        <v>4600068053954</v>
      </c>
      <c r="F29" s="45">
        <v>4600068053961</v>
      </c>
      <c r="G29" s="43">
        <v>20</v>
      </c>
      <c r="H29" s="41" t="s">
        <v>285</v>
      </c>
      <c r="I29" s="43">
        <v>114</v>
      </c>
      <c r="J29" s="43">
        <v>19</v>
      </c>
      <c r="K29" s="43">
        <v>6</v>
      </c>
      <c r="L29" s="43">
        <v>0.33</v>
      </c>
      <c r="M29" s="50" t="s">
        <v>56</v>
      </c>
      <c r="N29" s="50" t="s">
        <v>56</v>
      </c>
      <c r="O29" s="43">
        <v>590</v>
      </c>
      <c r="P29" s="43">
        <v>349.2</v>
      </c>
      <c r="Q29" s="43">
        <f t="shared" si="10"/>
        <v>7080</v>
      </c>
      <c r="R29" s="43">
        <f t="shared" si="11"/>
        <v>4190.3999999999996</v>
      </c>
      <c r="S29" s="43">
        <v>243</v>
      </c>
      <c r="T29" s="43">
        <v>60</v>
      </c>
      <c r="U29" s="43">
        <v>60</v>
      </c>
      <c r="V29" s="43">
        <v>243</v>
      </c>
      <c r="W29" s="43">
        <f t="shared" si="7"/>
        <v>360</v>
      </c>
      <c r="X29" s="43">
        <f t="shared" si="8"/>
        <v>240</v>
      </c>
      <c r="Y29" s="43">
        <f t="shared" si="9"/>
        <v>1440</v>
      </c>
      <c r="Z29" s="43">
        <v>365</v>
      </c>
      <c r="AA29" s="43">
        <v>256</v>
      </c>
      <c r="AB29" s="43" t="s">
        <v>327</v>
      </c>
      <c r="AC29" s="50" t="s">
        <v>289</v>
      </c>
      <c r="AD29" s="43" t="s">
        <v>328</v>
      </c>
      <c r="AE29" s="46" t="s">
        <v>291</v>
      </c>
      <c r="AF29" s="50" t="s">
        <v>321</v>
      </c>
      <c r="AG29" s="43"/>
      <c r="AH29" s="50">
        <v>7729101200</v>
      </c>
      <c r="AI29" s="60">
        <v>772901001</v>
      </c>
      <c r="AJ29" s="50" t="s">
        <v>41</v>
      </c>
      <c r="AK29" s="50" t="s">
        <v>42</v>
      </c>
      <c r="AL29" s="43"/>
      <c r="AM29" s="50" t="s">
        <v>229</v>
      </c>
      <c r="AN29" s="43"/>
      <c r="AO29" s="50" t="s">
        <v>56</v>
      </c>
      <c r="AP29" s="50" t="s">
        <v>56</v>
      </c>
      <c r="AQ29" s="43" t="s">
        <v>329</v>
      </c>
      <c r="AR29" s="50" t="s">
        <v>56</v>
      </c>
      <c r="AS29" s="43" t="s">
        <v>330</v>
      </c>
      <c r="AT29" s="43">
        <v>0.33</v>
      </c>
      <c r="AU29" s="43" t="s">
        <v>68</v>
      </c>
      <c r="AV29" s="50" t="s">
        <v>56</v>
      </c>
      <c r="AW29" s="50" t="s">
        <v>56</v>
      </c>
      <c r="AX29" s="43">
        <v>11</v>
      </c>
      <c r="AY29" s="43" t="s">
        <v>216</v>
      </c>
      <c r="AZ29" s="50" t="s">
        <v>331</v>
      </c>
      <c r="BA29" s="43" t="s">
        <v>72</v>
      </c>
      <c r="BB29" s="43">
        <v>12</v>
      </c>
      <c r="BC29" s="43" t="s">
        <v>75</v>
      </c>
      <c r="BD29" s="50" t="s">
        <v>56</v>
      </c>
      <c r="BE29" s="43" t="s">
        <v>278</v>
      </c>
      <c r="BF29" s="50" t="s">
        <v>300</v>
      </c>
      <c r="BG29" s="43"/>
      <c r="BH29" s="43"/>
      <c r="BI29" s="50" t="s">
        <v>289</v>
      </c>
      <c r="BJ29" s="43">
        <v>243</v>
      </c>
      <c r="BK29" s="43">
        <v>60</v>
      </c>
      <c r="BL29" s="43">
        <v>60</v>
      </c>
      <c r="BM29" s="50" t="s">
        <v>56</v>
      </c>
      <c r="BN29" s="52" t="s">
        <v>343</v>
      </c>
      <c r="BO29" s="43" t="s">
        <v>81</v>
      </c>
      <c r="BP29" s="43"/>
      <c r="BQ29" s="43">
        <v>565</v>
      </c>
      <c r="BR29" s="43">
        <v>1</v>
      </c>
      <c r="BS29" s="50" t="s">
        <v>101</v>
      </c>
      <c r="BT29" s="43"/>
    </row>
    <row r="30" spans="1:72" ht="60" x14ac:dyDescent="0.2">
      <c r="A30" s="43" t="s">
        <v>344</v>
      </c>
      <c r="B30" s="42"/>
      <c r="C30" s="43" t="s">
        <v>33</v>
      </c>
      <c r="D30" s="43">
        <v>12</v>
      </c>
      <c r="E30" s="45">
        <v>4600068053930</v>
      </c>
      <c r="F30" s="45">
        <v>4600068053947</v>
      </c>
      <c r="G30" s="43">
        <v>20</v>
      </c>
      <c r="H30" s="41" t="s">
        <v>285</v>
      </c>
      <c r="I30" s="43">
        <v>114</v>
      </c>
      <c r="J30" s="43">
        <v>19</v>
      </c>
      <c r="K30" s="43">
        <v>6</v>
      </c>
      <c r="L30" s="43">
        <v>0.33</v>
      </c>
      <c r="M30" s="50" t="s">
        <v>56</v>
      </c>
      <c r="N30" s="50" t="s">
        <v>56</v>
      </c>
      <c r="O30" s="43">
        <v>590</v>
      </c>
      <c r="P30" s="43">
        <v>349.2</v>
      </c>
      <c r="Q30" s="43">
        <f t="shared" si="10"/>
        <v>7080</v>
      </c>
      <c r="R30" s="43">
        <f t="shared" si="11"/>
        <v>4190.3999999999996</v>
      </c>
      <c r="S30" s="43">
        <v>243</v>
      </c>
      <c r="T30" s="43">
        <v>60</v>
      </c>
      <c r="U30" s="43">
        <v>60</v>
      </c>
      <c r="V30" s="43">
        <v>243</v>
      </c>
      <c r="W30" s="43">
        <f t="shared" si="7"/>
        <v>360</v>
      </c>
      <c r="X30" s="43">
        <f t="shared" si="8"/>
        <v>240</v>
      </c>
      <c r="Y30" s="43">
        <f t="shared" si="9"/>
        <v>1440</v>
      </c>
      <c r="Z30" s="43">
        <v>365</v>
      </c>
      <c r="AA30" s="43">
        <v>256</v>
      </c>
      <c r="AB30" s="43" t="s">
        <v>334</v>
      </c>
      <c r="AC30" s="50" t="s">
        <v>289</v>
      </c>
      <c r="AD30" s="43" t="s">
        <v>335</v>
      </c>
      <c r="AE30" s="46" t="s">
        <v>291</v>
      </c>
      <c r="AF30" s="50" t="s">
        <v>321</v>
      </c>
      <c r="AG30" s="43"/>
      <c r="AH30" s="50">
        <v>7729101200</v>
      </c>
      <c r="AI30" s="60">
        <v>772901001</v>
      </c>
      <c r="AJ30" s="50" t="s">
        <v>41</v>
      </c>
      <c r="AK30" s="50" t="s">
        <v>42</v>
      </c>
      <c r="AL30" s="43"/>
      <c r="AM30" s="50" t="s">
        <v>229</v>
      </c>
      <c r="AN30" s="43"/>
      <c r="AO30" s="50" t="s">
        <v>56</v>
      </c>
      <c r="AP30" s="50" t="s">
        <v>56</v>
      </c>
      <c r="AQ30" s="43" t="s">
        <v>336</v>
      </c>
      <c r="AR30" s="50" t="s">
        <v>56</v>
      </c>
      <c r="AS30" s="43" t="s">
        <v>330</v>
      </c>
      <c r="AT30" s="43">
        <v>0.33</v>
      </c>
      <c r="AU30" s="43" t="s">
        <v>68</v>
      </c>
      <c r="AV30" s="50" t="s">
        <v>56</v>
      </c>
      <c r="AW30" s="50" t="s">
        <v>56</v>
      </c>
      <c r="AX30" s="43">
        <v>11</v>
      </c>
      <c r="AY30" s="43" t="s">
        <v>216</v>
      </c>
      <c r="AZ30" s="50" t="s">
        <v>338</v>
      </c>
      <c r="BA30" s="43" t="s">
        <v>72</v>
      </c>
      <c r="BB30" s="43">
        <v>12</v>
      </c>
      <c r="BC30" s="43" t="s">
        <v>75</v>
      </c>
      <c r="BD30" s="50" t="s">
        <v>56</v>
      </c>
      <c r="BE30" s="43" t="s">
        <v>278</v>
      </c>
      <c r="BF30" s="50" t="s">
        <v>300</v>
      </c>
      <c r="BG30" s="43"/>
      <c r="BH30" s="43"/>
      <c r="BI30" s="50" t="s">
        <v>289</v>
      </c>
      <c r="BJ30" s="43">
        <v>243</v>
      </c>
      <c r="BK30" s="43">
        <v>60</v>
      </c>
      <c r="BL30" s="43">
        <v>60</v>
      </c>
      <c r="BM30" s="50" t="s">
        <v>56</v>
      </c>
      <c r="BN30" s="52" t="s">
        <v>345</v>
      </c>
      <c r="BO30" s="43" t="s">
        <v>81</v>
      </c>
      <c r="BP30" s="43"/>
      <c r="BQ30" s="43">
        <v>565</v>
      </c>
      <c r="BR30" s="43">
        <v>1</v>
      </c>
      <c r="BS30" s="50" t="s">
        <v>101</v>
      </c>
      <c r="BT30" s="43"/>
    </row>
    <row r="31" spans="1:72" ht="60" x14ac:dyDescent="0.2">
      <c r="A31" s="43" t="s">
        <v>346</v>
      </c>
      <c r="B31" s="42"/>
      <c r="C31" s="43" t="s">
        <v>33</v>
      </c>
      <c r="D31" s="43">
        <v>6</v>
      </c>
      <c r="E31" s="66">
        <v>4600068054623</v>
      </c>
      <c r="F31" s="66">
        <v>4600068054630</v>
      </c>
      <c r="G31" s="43">
        <v>20</v>
      </c>
      <c r="H31" s="41" t="s">
        <v>285</v>
      </c>
      <c r="I31" s="43">
        <v>64</v>
      </c>
      <c r="J31" s="43">
        <v>16</v>
      </c>
      <c r="K31" s="43">
        <v>4</v>
      </c>
      <c r="L31" s="43">
        <v>2</v>
      </c>
      <c r="M31" s="50" t="s">
        <v>56</v>
      </c>
      <c r="N31" s="50" t="s">
        <v>56</v>
      </c>
      <c r="O31" s="43">
        <v>2144</v>
      </c>
      <c r="P31" s="43">
        <v>2098.4</v>
      </c>
      <c r="Q31" s="43">
        <f t="shared" si="10"/>
        <v>12864</v>
      </c>
      <c r="R31" s="43">
        <f t="shared" si="11"/>
        <v>12590.400000000001</v>
      </c>
      <c r="S31" s="43">
        <v>343.5</v>
      </c>
      <c r="T31" s="43">
        <v>102.2</v>
      </c>
      <c r="U31" s="43">
        <v>102.2</v>
      </c>
      <c r="V31" s="43">
        <v>343.5</v>
      </c>
      <c r="W31" s="43">
        <f t="shared" si="7"/>
        <v>613.20000000000005</v>
      </c>
      <c r="X31" s="43">
        <f t="shared" si="8"/>
        <v>408.8</v>
      </c>
      <c r="Y31" s="43">
        <f t="shared" si="9"/>
        <v>1635.2</v>
      </c>
      <c r="Z31" s="43">
        <v>365</v>
      </c>
      <c r="AA31" s="43">
        <v>256</v>
      </c>
      <c r="AB31" s="43" t="s">
        <v>319</v>
      </c>
      <c r="AC31" s="50" t="s">
        <v>289</v>
      </c>
      <c r="AD31" s="43" t="s">
        <v>320</v>
      </c>
      <c r="AE31" s="46" t="s">
        <v>291</v>
      </c>
      <c r="AF31" s="50" t="s">
        <v>321</v>
      </c>
      <c r="AG31" s="43"/>
      <c r="AH31" s="50">
        <v>7729101200</v>
      </c>
      <c r="AI31" s="60">
        <v>772901001</v>
      </c>
      <c r="AJ31" s="50" t="s">
        <v>41</v>
      </c>
      <c r="AK31" s="50" t="s">
        <v>42</v>
      </c>
      <c r="AL31" s="43"/>
      <c r="AM31" s="50" t="s">
        <v>229</v>
      </c>
      <c r="AN31" s="43"/>
      <c r="AO31" s="50" t="s">
        <v>56</v>
      </c>
      <c r="AP31" s="50" t="s">
        <v>56</v>
      </c>
      <c r="AQ31" s="43" t="s">
        <v>322</v>
      </c>
      <c r="AR31" s="50" t="s">
        <v>56</v>
      </c>
      <c r="AS31" s="43" t="s">
        <v>323</v>
      </c>
      <c r="AT31" s="43">
        <v>2</v>
      </c>
      <c r="AU31" s="43" t="s">
        <v>68</v>
      </c>
      <c r="AV31" s="50" t="s">
        <v>56</v>
      </c>
      <c r="AW31" s="43" t="s">
        <v>56</v>
      </c>
      <c r="AX31" s="43">
        <v>11</v>
      </c>
      <c r="AY31" s="43" t="s">
        <v>216</v>
      </c>
      <c r="AZ31" s="50" t="s">
        <v>324</v>
      </c>
      <c r="BA31" s="43" t="s">
        <v>277</v>
      </c>
      <c r="BB31" s="43">
        <v>12</v>
      </c>
      <c r="BC31" s="43" t="s">
        <v>75</v>
      </c>
      <c r="BD31" s="50" t="s">
        <v>56</v>
      </c>
      <c r="BE31" s="43" t="s">
        <v>278</v>
      </c>
      <c r="BF31" s="50" t="s">
        <v>300</v>
      </c>
      <c r="BG31" s="43"/>
      <c r="BH31" s="43"/>
      <c r="BI31" s="50" t="s">
        <v>289</v>
      </c>
      <c r="BJ31" s="43">
        <v>343.5</v>
      </c>
      <c r="BK31" s="43">
        <v>102.2</v>
      </c>
      <c r="BL31" s="43">
        <v>102.2</v>
      </c>
      <c r="BM31" s="50" t="s">
        <v>56</v>
      </c>
      <c r="BN31" s="52" t="s">
        <v>347</v>
      </c>
      <c r="BO31" s="43" t="s">
        <v>81</v>
      </c>
      <c r="BP31" s="43"/>
      <c r="BQ31" s="43">
        <v>813</v>
      </c>
      <c r="BR31" s="43">
        <v>1</v>
      </c>
      <c r="BS31" s="50" t="s">
        <v>101</v>
      </c>
      <c r="BT31" s="43"/>
    </row>
    <row r="32" spans="1:72" ht="90" x14ac:dyDescent="0.2">
      <c r="A32" s="43" t="s">
        <v>348</v>
      </c>
      <c r="B32" s="42"/>
      <c r="C32" s="43" t="s">
        <v>33</v>
      </c>
      <c r="D32" s="43">
        <v>6</v>
      </c>
      <c r="E32" s="67">
        <v>4600068054661</v>
      </c>
      <c r="F32" s="67">
        <v>4600068054678</v>
      </c>
      <c r="G32" s="43">
        <v>20</v>
      </c>
      <c r="H32" s="41" t="s">
        <v>285</v>
      </c>
      <c r="I32" s="43">
        <v>64</v>
      </c>
      <c r="J32" s="43">
        <v>16</v>
      </c>
      <c r="K32" s="43">
        <v>4</v>
      </c>
      <c r="L32" s="43">
        <v>2</v>
      </c>
      <c r="M32" s="50" t="s">
        <v>56</v>
      </c>
      <c r="N32" s="50" t="s">
        <v>56</v>
      </c>
      <c r="O32" s="43">
        <v>2144</v>
      </c>
      <c r="P32" s="43">
        <v>2098.4</v>
      </c>
      <c r="Q32" s="43">
        <f t="shared" si="10"/>
        <v>12864</v>
      </c>
      <c r="R32" s="43">
        <f t="shared" si="11"/>
        <v>12590.400000000001</v>
      </c>
      <c r="S32" s="43">
        <v>343.5</v>
      </c>
      <c r="T32" s="43">
        <v>102.2</v>
      </c>
      <c r="U32" s="43">
        <v>102.2</v>
      </c>
      <c r="V32" s="43">
        <v>343.5</v>
      </c>
      <c r="W32" s="43">
        <f t="shared" si="7"/>
        <v>613.20000000000005</v>
      </c>
      <c r="X32" s="43">
        <f t="shared" si="8"/>
        <v>408.8</v>
      </c>
      <c r="Y32" s="43">
        <f t="shared" si="9"/>
        <v>1635.2</v>
      </c>
      <c r="Z32" s="43">
        <v>365</v>
      </c>
      <c r="AA32" s="43">
        <v>256</v>
      </c>
      <c r="AB32" s="43" t="s">
        <v>327</v>
      </c>
      <c r="AC32" s="50" t="s">
        <v>289</v>
      </c>
      <c r="AD32" s="43" t="s">
        <v>328</v>
      </c>
      <c r="AE32" s="46" t="s">
        <v>291</v>
      </c>
      <c r="AF32" s="50" t="s">
        <v>321</v>
      </c>
      <c r="AG32" s="43"/>
      <c r="AH32" s="50">
        <v>7729101200</v>
      </c>
      <c r="AI32" s="60">
        <v>772901001</v>
      </c>
      <c r="AJ32" s="50" t="s">
        <v>41</v>
      </c>
      <c r="AK32" s="50" t="s">
        <v>42</v>
      </c>
      <c r="AL32" s="43"/>
      <c r="AM32" s="50" t="s">
        <v>229</v>
      </c>
      <c r="AN32" s="43"/>
      <c r="AO32" s="50" t="s">
        <v>56</v>
      </c>
      <c r="AP32" s="50" t="s">
        <v>56</v>
      </c>
      <c r="AQ32" s="43" t="s">
        <v>329</v>
      </c>
      <c r="AR32" s="50" t="s">
        <v>56</v>
      </c>
      <c r="AS32" s="43" t="s">
        <v>330</v>
      </c>
      <c r="AT32" s="43">
        <v>2</v>
      </c>
      <c r="AU32" s="43" t="s">
        <v>68</v>
      </c>
      <c r="AV32" s="50" t="s">
        <v>56</v>
      </c>
      <c r="AW32" s="50" t="s">
        <v>56</v>
      </c>
      <c r="AX32" s="43">
        <v>11</v>
      </c>
      <c r="AY32" s="43" t="s">
        <v>216</v>
      </c>
      <c r="AZ32" s="50" t="s">
        <v>331</v>
      </c>
      <c r="BA32" s="43" t="s">
        <v>277</v>
      </c>
      <c r="BB32" s="43">
        <v>12</v>
      </c>
      <c r="BC32" s="43" t="s">
        <v>75</v>
      </c>
      <c r="BD32" s="50" t="s">
        <v>56</v>
      </c>
      <c r="BE32" s="43" t="s">
        <v>278</v>
      </c>
      <c r="BF32" s="50" t="s">
        <v>300</v>
      </c>
      <c r="BG32" s="43"/>
      <c r="BH32" s="43"/>
      <c r="BI32" s="50" t="s">
        <v>289</v>
      </c>
      <c r="BJ32" s="43">
        <v>343.5</v>
      </c>
      <c r="BK32" s="43">
        <v>102.2</v>
      </c>
      <c r="BL32" s="43">
        <v>102.2</v>
      </c>
      <c r="BM32" s="50" t="s">
        <v>56</v>
      </c>
      <c r="BN32" s="52" t="s">
        <v>349</v>
      </c>
      <c r="BO32" s="43" t="s">
        <v>81</v>
      </c>
      <c r="BP32" s="43"/>
      <c r="BQ32" s="43">
        <v>813</v>
      </c>
      <c r="BR32" s="43">
        <v>1</v>
      </c>
      <c r="BS32" s="50" t="s">
        <v>101</v>
      </c>
      <c r="BT32" s="43"/>
    </row>
    <row r="33" spans="1:72" ht="60" x14ac:dyDescent="0.2">
      <c r="A33" s="43" t="s">
        <v>350</v>
      </c>
      <c r="B33" s="42"/>
      <c r="C33" s="43" t="s">
        <v>33</v>
      </c>
      <c r="D33" s="43">
        <v>6</v>
      </c>
      <c r="E33" s="67">
        <v>4600068054647</v>
      </c>
      <c r="F33" s="67">
        <v>4600068054654</v>
      </c>
      <c r="G33" s="43">
        <v>20</v>
      </c>
      <c r="H33" s="41" t="s">
        <v>285</v>
      </c>
      <c r="I33" s="43">
        <v>64</v>
      </c>
      <c r="J33" s="43">
        <v>16</v>
      </c>
      <c r="K33" s="43">
        <v>4</v>
      </c>
      <c r="L33" s="43">
        <v>2</v>
      </c>
      <c r="M33" s="50" t="s">
        <v>56</v>
      </c>
      <c r="N33" s="50" t="s">
        <v>56</v>
      </c>
      <c r="O33" s="43">
        <v>2144</v>
      </c>
      <c r="P33" s="43">
        <v>2098.4</v>
      </c>
      <c r="Q33" s="43">
        <f t="shared" si="10"/>
        <v>12864</v>
      </c>
      <c r="R33" s="43">
        <f t="shared" si="11"/>
        <v>12590.400000000001</v>
      </c>
      <c r="S33" s="43">
        <v>343.5</v>
      </c>
      <c r="T33" s="43">
        <v>102.2</v>
      </c>
      <c r="U33" s="43">
        <v>102.2</v>
      </c>
      <c r="V33" s="43">
        <v>343.5</v>
      </c>
      <c r="W33" s="43">
        <f t="shared" si="7"/>
        <v>613.20000000000005</v>
      </c>
      <c r="X33" s="43">
        <f t="shared" si="8"/>
        <v>408.8</v>
      </c>
      <c r="Y33" s="43">
        <f t="shared" si="9"/>
        <v>1635.2</v>
      </c>
      <c r="Z33" s="43">
        <v>365</v>
      </c>
      <c r="AA33" s="43">
        <v>256</v>
      </c>
      <c r="AB33" s="43" t="s">
        <v>319</v>
      </c>
      <c r="AC33" s="50" t="s">
        <v>289</v>
      </c>
      <c r="AD33" s="43" t="s">
        <v>335</v>
      </c>
      <c r="AE33" s="46" t="s">
        <v>291</v>
      </c>
      <c r="AF33" s="50" t="s">
        <v>321</v>
      </c>
      <c r="AG33" s="43"/>
      <c r="AH33" s="50">
        <v>7729101200</v>
      </c>
      <c r="AI33" s="60">
        <v>772901001</v>
      </c>
      <c r="AJ33" s="50" t="s">
        <v>41</v>
      </c>
      <c r="AK33" s="50" t="s">
        <v>42</v>
      </c>
      <c r="AL33" s="43"/>
      <c r="AM33" s="50" t="s">
        <v>229</v>
      </c>
      <c r="AN33" s="43"/>
      <c r="AO33" s="50" t="s">
        <v>56</v>
      </c>
      <c r="AP33" s="50" t="s">
        <v>56</v>
      </c>
      <c r="AQ33" s="43" t="s">
        <v>336</v>
      </c>
      <c r="AR33" s="50" t="s">
        <v>56</v>
      </c>
      <c r="AS33" s="43" t="s">
        <v>330</v>
      </c>
      <c r="AT33" s="43">
        <v>2</v>
      </c>
      <c r="AU33" s="43" t="s">
        <v>68</v>
      </c>
      <c r="AV33" s="43" t="s">
        <v>56</v>
      </c>
      <c r="AW33" s="50" t="s">
        <v>56</v>
      </c>
      <c r="AX33" s="43">
        <v>11</v>
      </c>
      <c r="AY33" s="43" t="s">
        <v>216</v>
      </c>
      <c r="AZ33" s="50" t="s">
        <v>338</v>
      </c>
      <c r="BA33" s="43" t="s">
        <v>277</v>
      </c>
      <c r="BB33" s="43">
        <v>12</v>
      </c>
      <c r="BC33" s="43" t="s">
        <v>75</v>
      </c>
      <c r="BD33" s="50" t="s">
        <v>56</v>
      </c>
      <c r="BE33" s="43" t="s">
        <v>278</v>
      </c>
      <c r="BF33" s="50" t="s">
        <v>300</v>
      </c>
      <c r="BG33" s="43"/>
      <c r="BH33" s="43"/>
      <c r="BI33" s="50" t="s">
        <v>289</v>
      </c>
      <c r="BJ33" s="43">
        <v>343.5</v>
      </c>
      <c r="BK33" s="43">
        <v>102.2</v>
      </c>
      <c r="BL33" s="43">
        <v>102.2</v>
      </c>
      <c r="BM33" s="50" t="s">
        <v>56</v>
      </c>
      <c r="BN33" s="52" t="s">
        <v>351</v>
      </c>
      <c r="BO33" s="43" t="s">
        <v>81</v>
      </c>
      <c r="BP33" s="43"/>
      <c r="BQ33" s="43">
        <v>813</v>
      </c>
      <c r="BR33" s="43">
        <v>1</v>
      </c>
      <c r="BS33" s="50" t="s">
        <v>101</v>
      </c>
      <c r="BT33" s="43"/>
    </row>
    <row r="34" spans="1:72" ht="60" x14ac:dyDescent="0.25">
      <c r="A34" s="43" t="s">
        <v>352</v>
      </c>
      <c r="B34" s="42"/>
      <c r="C34" s="43" t="s">
        <v>33</v>
      </c>
      <c r="D34" s="43">
        <v>12</v>
      </c>
      <c r="E34" s="45">
        <v>4600068051271</v>
      </c>
      <c r="F34" s="45">
        <v>4600068051295</v>
      </c>
      <c r="G34" s="43">
        <v>20</v>
      </c>
      <c r="H34" s="41" t="s">
        <v>353</v>
      </c>
      <c r="I34" s="43">
        <v>70</v>
      </c>
      <c r="J34" s="43">
        <v>14</v>
      </c>
      <c r="K34" s="43">
        <v>5</v>
      </c>
      <c r="L34" s="43">
        <v>0.45</v>
      </c>
      <c r="M34" s="43">
        <v>4.5</v>
      </c>
      <c r="N34" s="56" t="s">
        <v>354</v>
      </c>
      <c r="O34" s="68" t="s">
        <v>355</v>
      </c>
      <c r="P34" s="68" t="s">
        <v>356</v>
      </c>
      <c r="Q34" s="42">
        <f t="shared" si="10"/>
        <v>8740.7999999999993</v>
      </c>
      <c r="R34" s="42">
        <f t="shared" si="11"/>
        <v>5595.6</v>
      </c>
      <c r="S34" s="43">
        <v>241.9</v>
      </c>
      <c r="T34" s="43">
        <v>69.5</v>
      </c>
      <c r="U34" s="43">
        <v>69.5</v>
      </c>
      <c r="V34" s="43">
        <v>241.9</v>
      </c>
      <c r="W34" s="43">
        <f t="shared" si="7"/>
        <v>417</v>
      </c>
      <c r="X34" s="43">
        <f t="shared" si="8"/>
        <v>278</v>
      </c>
      <c r="Y34" s="43">
        <f t="shared" si="9"/>
        <v>1390</v>
      </c>
      <c r="Z34" s="43">
        <v>365</v>
      </c>
      <c r="AA34" s="43">
        <v>256</v>
      </c>
      <c r="AB34" s="43" t="s">
        <v>357</v>
      </c>
      <c r="AC34" s="43" t="s">
        <v>155</v>
      </c>
      <c r="AD34" s="43" t="s">
        <v>352</v>
      </c>
      <c r="AE34" s="46" t="s">
        <v>165</v>
      </c>
      <c r="AF34" s="50" t="s">
        <v>358</v>
      </c>
      <c r="AG34" s="43" t="s">
        <v>359</v>
      </c>
      <c r="AH34" s="50">
        <v>7729101200</v>
      </c>
      <c r="AI34" s="60">
        <v>772901001</v>
      </c>
      <c r="AJ34" s="50" t="s">
        <v>41</v>
      </c>
      <c r="AK34" s="50" t="s">
        <v>42</v>
      </c>
      <c r="AL34" s="43"/>
      <c r="AM34" s="69" t="s">
        <v>143</v>
      </c>
      <c r="AN34" s="43"/>
      <c r="AO34" s="50" t="s">
        <v>56</v>
      </c>
      <c r="AP34" s="50" t="s">
        <v>56</v>
      </c>
      <c r="AQ34" s="43" t="s">
        <v>360</v>
      </c>
      <c r="AR34" s="50" t="s">
        <v>56</v>
      </c>
      <c r="AS34" s="43" t="s">
        <v>361</v>
      </c>
      <c r="AT34" s="43">
        <v>0.45</v>
      </c>
      <c r="AU34" s="43" t="s">
        <v>68</v>
      </c>
      <c r="AV34" s="50" t="s">
        <v>56</v>
      </c>
      <c r="AW34" s="50" t="s">
        <v>56</v>
      </c>
      <c r="AX34" s="43">
        <v>9</v>
      </c>
      <c r="AY34" s="43" t="s">
        <v>362</v>
      </c>
      <c r="AZ34" s="50" t="s">
        <v>363</v>
      </c>
      <c r="BA34" s="43" t="s">
        <v>72</v>
      </c>
      <c r="BB34" s="43">
        <v>12</v>
      </c>
      <c r="BC34" s="43" t="s">
        <v>75</v>
      </c>
      <c r="BD34" s="50" t="s">
        <v>56</v>
      </c>
      <c r="BE34" s="43" t="s">
        <v>278</v>
      </c>
      <c r="BF34" s="50" t="s">
        <v>364</v>
      </c>
      <c r="BG34" s="43"/>
      <c r="BH34" s="43"/>
      <c r="BI34" s="43" t="s">
        <v>165</v>
      </c>
      <c r="BJ34" s="43">
        <v>241.9</v>
      </c>
      <c r="BK34" s="43">
        <v>69.5</v>
      </c>
      <c r="BL34" s="43">
        <v>69.5</v>
      </c>
      <c r="BM34" s="43">
        <v>4.5</v>
      </c>
      <c r="BN34" s="52" t="s">
        <v>365</v>
      </c>
      <c r="BO34" s="43" t="s">
        <v>81</v>
      </c>
      <c r="BP34" s="43"/>
      <c r="BQ34" s="43">
        <v>658</v>
      </c>
      <c r="BR34" s="43">
        <v>1</v>
      </c>
      <c r="BS34" s="50" t="s">
        <v>101</v>
      </c>
      <c r="BT34" s="43"/>
    </row>
    <row r="35" spans="1:72" ht="60" x14ac:dyDescent="0.25">
      <c r="A35" s="50" t="s">
        <v>366</v>
      </c>
      <c r="B35" s="42"/>
      <c r="C35" s="43" t="s">
        <v>33</v>
      </c>
      <c r="D35" s="43">
        <v>12</v>
      </c>
      <c r="E35" s="70">
        <v>4600068051288</v>
      </c>
      <c r="F35" s="70">
        <v>4600068051301</v>
      </c>
      <c r="G35" s="43">
        <v>20</v>
      </c>
      <c r="H35" s="41" t="s">
        <v>353</v>
      </c>
      <c r="I35" s="43">
        <v>70</v>
      </c>
      <c r="J35" s="43">
        <v>14</v>
      </c>
      <c r="K35" s="43">
        <v>5</v>
      </c>
      <c r="L35" s="43">
        <v>0.45</v>
      </c>
      <c r="M35" s="43">
        <v>4.5</v>
      </c>
      <c r="N35" s="71" t="s">
        <v>367</v>
      </c>
      <c r="O35" s="68" t="s">
        <v>355</v>
      </c>
      <c r="P35" s="68" t="s">
        <v>356</v>
      </c>
      <c r="Q35" s="42">
        <f t="shared" si="10"/>
        <v>8740.7999999999993</v>
      </c>
      <c r="R35" s="42">
        <f t="shared" si="11"/>
        <v>5595.6</v>
      </c>
      <c r="S35" s="43">
        <v>241.9</v>
      </c>
      <c r="T35" s="43">
        <v>69.5</v>
      </c>
      <c r="U35" s="43">
        <v>69.5</v>
      </c>
      <c r="V35" s="43">
        <v>241.9</v>
      </c>
      <c r="W35" s="43">
        <f t="shared" si="7"/>
        <v>417</v>
      </c>
      <c r="X35" s="43">
        <f t="shared" si="8"/>
        <v>278</v>
      </c>
      <c r="Y35" s="43">
        <f t="shared" si="9"/>
        <v>1390</v>
      </c>
      <c r="Z35" s="43">
        <v>365</v>
      </c>
      <c r="AA35" s="43">
        <v>256</v>
      </c>
      <c r="AB35" s="43" t="s">
        <v>357</v>
      </c>
      <c r="AC35" s="43" t="s">
        <v>155</v>
      </c>
      <c r="AD35" s="50" t="s">
        <v>366</v>
      </c>
      <c r="AE35" s="46" t="s">
        <v>165</v>
      </c>
      <c r="AF35" s="50" t="s">
        <v>358</v>
      </c>
      <c r="AG35" s="43" t="s">
        <v>359</v>
      </c>
      <c r="AH35" s="50">
        <v>7729101200</v>
      </c>
      <c r="AI35" s="60">
        <v>772901001</v>
      </c>
      <c r="AJ35" s="50" t="s">
        <v>41</v>
      </c>
      <c r="AK35" s="50" t="s">
        <v>42</v>
      </c>
      <c r="AL35" s="43"/>
      <c r="AM35" s="69" t="s">
        <v>143</v>
      </c>
      <c r="AN35" s="43"/>
      <c r="AO35" s="50" t="s">
        <v>56</v>
      </c>
      <c r="AP35" s="50" t="s">
        <v>56</v>
      </c>
      <c r="AQ35" s="43" t="s">
        <v>368</v>
      </c>
      <c r="AR35" s="50" t="s">
        <v>56</v>
      </c>
      <c r="AS35" s="43" t="s">
        <v>361</v>
      </c>
      <c r="AT35" s="43">
        <v>0.45</v>
      </c>
      <c r="AU35" s="43" t="s">
        <v>68</v>
      </c>
      <c r="AV35" s="50" t="s">
        <v>56</v>
      </c>
      <c r="AW35" s="43" t="s">
        <v>56</v>
      </c>
      <c r="AX35" s="43">
        <v>9</v>
      </c>
      <c r="AY35" s="43" t="s">
        <v>362</v>
      </c>
      <c r="AZ35" s="50" t="s">
        <v>369</v>
      </c>
      <c r="BA35" s="43" t="s">
        <v>72</v>
      </c>
      <c r="BB35" s="43">
        <v>12</v>
      </c>
      <c r="BC35" s="43" t="s">
        <v>75</v>
      </c>
      <c r="BD35" s="50" t="s">
        <v>56</v>
      </c>
      <c r="BE35" s="43" t="s">
        <v>278</v>
      </c>
      <c r="BF35" s="50" t="s">
        <v>364</v>
      </c>
      <c r="BG35" s="43"/>
      <c r="BH35" s="43"/>
      <c r="BI35" s="43" t="s">
        <v>165</v>
      </c>
      <c r="BJ35" s="43">
        <v>241.9</v>
      </c>
      <c r="BK35" s="43">
        <v>69.5</v>
      </c>
      <c r="BL35" s="43">
        <v>69.5</v>
      </c>
      <c r="BM35" s="43">
        <v>4.5</v>
      </c>
      <c r="BN35" s="52" t="s">
        <v>370</v>
      </c>
      <c r="BO35" s="43" t="s">
        <v>81</v>
      </c>
      <c r="BP35" s="43"/>
      <c r="BQ35" s="43">
        <v>658</v>
      </c>
      <c r="BR35" s="43">
        <v>1</v>
      </c>
      <c r="BS35" s="50" t="s">
        <v>101</v>
      </c>
      <c r="BT35" s="43"/>
    </row>
    <row r="36" spans="1:72" ht="60" x14ac:dyDescent="0.2">
      <c r="A36" s="43" t="s">
        <v>371</v>
      </c>
      <c r="B36" s="42"/>
      <c r="C36" s="43" t="s">
        <v>33</v>
      </c>
      <c r="D36" s="43">
        <v>6</v>
      </c>
      <c r="E36" s="45">
        <v>4600068032164</v>
      </c>
      <c r="F36" s="45">
        <v>4600068032171</v>
      </c>
      <c r="G36" s="43">
        <v>20</v>
      </c>
      <c r="H36" s="43"/>
      <c r="I36" s="43">
        <v>125</v>
      </c>
      <c r="J36" s="43">
        <v>25</v>
      </c>
      <c r="K36" s="43">
        <v>5</v>
      </c>
      <c r="L36" s="43">
        <v>0.75</v>
      </c>
      <c r="M36" s="50" t="s">
        <v>56</v>
      </c>
      <c r="N36" s="50" t="s">
        <v>56</v>
      </c>
      <c r="O36" s="43">
        <v>1138</v>
      </c>
      <c r="P36" s="43">
        <v>779.5</v>
      </c>
      <c r="Q36" s="43">
        <f t="shared" si="10"/>
        <v>6828</v>
      </c>
      <c r="R36" s="43">
        <f t="shared" si="11"/>
        <v>4677</v>
      </c>
      <c r="S36" s="43">
        <v>254.5</v>
      </c>
      <c r="T36" s="43">
        <v>76.8</v>
      </c>
      <c r="U36" s="43">
        <v>76.8</v>
      </c>
      <c r="V36" s="43">
        <v>254.5</v>
      </c>
      <c r="W36" s="43">
        <f t="shared" si="7"/>
        <v>460.79999999999995</v>
      </c>
      <c r="X36" s="43">
        <f t="shared" si="8"/>
        <v>307.2</v>
      </c>
      <c r="Y36" s="43">
        <f t="shared" si="9"/>
        <v>1536</v>
      </c>
      <c r="Z36" s="43">
        <v>365</v>
      </c>
      <c r="AA36" s="43">
        <v>256</v>
      </c>
      <c r="AB36" s="43" t="s">
        <v>372</v>
      </c>
      <c r="AC36" s="43" t="s">
        <v>373</v>
      </c>
      <c r="AD36" s="43" t="s">
        <v>374</v>
      </c>
      <c r="AE36" s="46" t="s">
        <v>373</v>
      </c>
      <c r="AF36" s="43" t="s">
        <v>375</v>
      </c>
      <c r="AG36" s="43" t="s">
        <v>376</v>
      </c>
      <c r="AH36" s="50">
        <v>7729101200</v>
      </c>
      <c r="AI36" s="60">
        <v>772901001</v>
      </c>
      <c r="AJ36" s="50" t="s">
        <v>41</v>
      </c>
      <c r="AK36" s="50" t="s">
        <v>42</v>
      </c>
      <c r="AL36" s="43"/>
      <c r="AM36" s="50"/>
      <c r="AN36" s="43"/>
      <c r="AO36" s="50" t="s">
        <v>56</v>
      </c>
      <c r="AP36" s="50" t="s">
        <v>56</v>
      </c>
      <c r="AQ36" s="43"/>
      <c r="AR36" s="50" t="s">
        <v>56</v>
      </c>
      <c r="AS36" s="43"/>
      <c r="AT36" s="43">
        <v>0.75</v>
      </c>
      <c r="AU36" s="43" t="s">
        <v>68</v>
      </c>
      <c r="AV36" s="50" t="s">
        <v>56</v>
      </c>
      <c r="AW36" s="50" t="s">
        <v>56</v>
      </c>
      <c r="AX36" s="43">
        <v>7.6</v>
      </c>
      <c r="AY36" s="43" t="s">
        <v>185</v>
      </c>
      <c r="AZ36" s="50" t="s">
        <v>377</v>
      </c>
      <c r="BA36" s="43" t="s">
        <v>72</v>
      </c>
      <c r="BB36" s="43">
        <v>6</v>
      </c>
      <c r="BC36" s="43" t="s">
        <v>75</v>
      </c>
      <c r="BD36" s="50" t="s">
        <v>378</v>
      </c>
      <c r="BE36" s="43" t="s">
        <v>379</v>
      </c>
      <c r="BF36" s="50" t="s">
        <v>380</v>
      </c>
      <c r="BG36" s="43"/>
      <c r="BH36" s="43"/>
      <c r="BI36" s="43" t="s">
        <v>373</v>
      </c>
      <c r="BJ36" s="43"/>
      <c r="BK36" s="43"/>
      <c r="BL36" s="43"/>
      <c r="BM36" s="50" t="s">
        <v>56</v>
      </c>
      <c r="BN36" s="52" t="s">
        <v>381</v>
      </c>
      <c r="BO36" s="43" t="s">
        <v>382</v>
      </c>
      <c r="BP36" s="43"/>
      <c r="BQ36" s="43">
        <v>877</v>
      </c>
      <c r="BR36" s="43">
        <v>1</v>
      </c>
      <c r="BS36" s="50" t="s">
        <v>101</v>
      </c>
      <c r="BT36" s="43"/>
    </row>
    <row r="37" spans="1:72" ht="60" x14ac:dyDescent="0.2">
      <c r="A37" s="43" t="s">
        <v>383</v>
      </c>
      <c r="B37" s="42"/>
      <c r="C37" s="43" t="s">
        <v>33</v>
      </c>
      <c r="D37" s="43">
        <v>6</v>
      </c>
      <c r="E37" s="45">
        <v>4600068032119</v>
      </c>
      <c r="F37" s="45">
        <v>4600068032126</v>
      </c>
      <c r="G37" s="43">
        <v>20</v>
      </c>
      <c r="H37" s="43"/>
      <c r="I37" s="43">
        <v>125</v>
      </c>
      <c r="J37" s="43">
        <v>25</v>
      </c>
      <c r="K37" s="43">
        <v>5</v>
      </c>
      <c r="L37" s="43">
        <v>0.75</v>
      </c>
      <c r="M37" s="50" t="s">
        <v>56</v>
      </c>
      <c r="N37" s="50" t="s">
        <v>56</v>
      </c>
      <c r="O37" s="43">
        <v>1138</v>
      </c>
      <c r="P37" s="43">
        <v>779.5</v>
      </c>
      <c r="Q37" s="43">
        <f t="shared" si="10"/>
        <v>6828</v>
      </c>
      <c r="R37" s="43">
        <f t="shared" si="11"/>
        <v>4677</v>
      </c>
      <c r="S37" s="43">
        <v>254.5</v>
      </c>
      <c r="T37" s="43">
        <v>76.8</v>
      </c>
      <c r="U37" s="43">
        <v>76.8</v>
      </c>
      <c r="V37" s="43">
        <v>254.5</v>
      </c>
      <c r="W37" s="43">
        <f t="shared" si="7"/>
        <v>460.79999999999995</v>
      </c>
      <c r="X37" s="43">
        <f t="shared" si="8"/>
        <v>307.2</v>
      </c>
      <c r="Y37" s="43">
        <f t="shared" si="9"/>
        <v>1536</v>
      </c>
      <c r="Z37" s="43">
        <v>365</v>
      </c>
      <c r="AA37" s="43">
        <v>256</v>
      </c>
      <c r="AB37" s="43" t="s">
        <v>372</v>
      </c>
      <c r="AC37" s="43" t="s">
        <v>373</v>
      </c>
      <c r="AD37" s="43" t="s">
        <v>384</v>
      </c>
      <c r="AE37" s="46" t="s">
        <v>373</v>
      </c>
      <c r="AF37" s="43" t="s">
        <v>375</v>
      </c>
      <c r="AG37" s="43" t="s">
        <v>376</v>
      </c>
      <c r="AH37" s="50">
        <v>7729101200</v>
      </c>
      <c r="AI37" s="60">
        <v>772901001</v>
      </c>
      <c r="AJ37" s="50" t="s">
        <v>41</v>
      </c>
      <c r="AK37" s="50" t="s">
        <v>42</v>
      </c>
      <c r="AL37" s="43"/>
      <c r="AM37" s="50"/>
      <c r="AN37" s="43"/>
      <c r="AO37" s="50" t="s">
        <v>56</v>
      </c>
      <c r="AP37" s="50" t="s">
        <v>56</v>
      </c>
      <c r="AQ37" s="43"/>
      <c r="AR37" s="50" t="s">
        <v>56</v>
      </c>
      <c r="AS37" s="43"/>
      <c r="AT37" s="43">
        <v>0.75</v>
      </c>
      <c r="AU37" s="43" t="s">
        <v>68</v>
      </c>
      <c r="AV37" s="50" t="s">
        <v>56</v>
      </c>
      <c r="AW37" s="50" t="s">
        <v>56</v>
      </c>
      <c r="AX37" s="43">
        <v>9.3000000000000007</v>
      </c>
      <c r="AY37" s="43" t="s">
        <v>385</v>
      </c>
      <c r="AZ37" s="50" t="s">
        <v>386</v>
      </c>
      <c r="BA37" s="43" t="s">
        <v>72</v>
      </c>
      <c r="BB37" s="43">
        <v>6</v>
      </c>
      <c r="BC37" s="43" t="s">
        <v>75</v>
      </c>
      <c r="BD37" s="50" t="s">
        <v>378</v>
      </c>
      <c r="BE37" s="43" t="s">
        <v>379</v>
      </c>
      <c r="BF37" s="50" t="s">
        <v>380</v>
      </c>
      <c r="BG37" s="43"/>
      <c r="BH37" s="43"/>
      <c r="BI37" s="43" t="s">
        <v>373</v>
      </c>
      <c r="BJ37" s="43"/>
      <c r="BK37" s="43"/>
      <c r="BL37" s="43"/>
      <c r="BM37" s="50" t="s">
        <v>56</v>
      </c>
      <c r="BN37" s="52" t="s">
        <v>387</v>
      </c>
      <c r="BO37" s="43" t="s">
        <v>382</v>
      </c>
      <c r="BP37" s="43"/>
      <c r="BQ37" s="43">
        <v>877</v>
      </c>
      <c r="BR37" s="43">
        <v>1</v>
      </c>
      <c r="BS37" s="50" t="s">
        <v>101</v>
      </c>
      <c r="BT37" s="43"/>
    </row>
    <row r="38" spans="1:72" ht="60" x14ac:dyDescent="0.2">
      <c r="A38" s="43" t="s">
        <v>388</v>
      </c>
      <c r="B38" s="42"/>
      <c r="C38" s="43" t="s">
        <v>33</v>
      </c>
      <c r="D38" s="43">
        <v>6</v>
      </c>
      <c r="E38" s="45">
        <v>4600068032201</v>
      </c>
      <c r="F38" s="45">
        <v>4600068032218</v>
      </c>
      <c r="G38" s="43">
        <v>20</v>
      </c>
      <c r="H38" s="43"/>
      <c r="I38" s="43">
        <v>125</v>
      </c>
      <c r="J38" s="43">
        <v>25</v>
      </c>
      <c r="K38" s="43">
        <v>5</v>
      </c>
      <c r="L38" s="43">
        <v>0.75</v>
      </c>
      <c r="M38" s="50" t="s">
        <v>56</v>
      </c>
      <c r="N38" s="50" t="s">
        <v>56</v>
      </c>
      <c r="O38" s="43">
        <v>1138</v>
      </c>
      <c r="P38" s="43">
        <v>779.5</v>
      </c>
      <c r="Q38" s="43">
        <f t="shared" si="10"/>
        <v>6828</v>
      </c>
      <c r="R38" s="43">
        <f t="shared" si="11"/>
        <v>4677</v>
      </c>
      <c r="S38" s="43">
        <v>254.5</v>
      </c>
      <c r="T38" s="43">
        <v>76.8</v>
      </c>
      <c r="U38" s="43">
        <v>76.8</v>
      </c>
      <c r="V38" s="43">
        <v>254.5</v>
      </c>
      <c r="W38" s="43">
        <f t="shared" si="7"/>
        <v>460.79999999999995</v>
      </c>
      <c r="X38" s="43">
        <f t="shared" si="8"/>
        <v>307.2</v>
      </c>
      <c r="Y38" s="43">
        <f t="shared" si="9"/>
        <v>1536</v>
      </c>
      <c r="Z38" s="43">
        <v>365</v>
      </c>
      <c r="AA38" s="43">
        <v>256</v>
      </c>
      <c r="AB38" s="43" t="s">
        <v>372</v>
      </c>
      <c r="AC38" s="43" t="s">
        <v>373</v>
      </c>
      <c r="AD38" s="43" t="s">
        <v>389</v>
      </c>
      <c r="AE38" s="46" t="s">
        <v>373</v>
      </c>
      <c r="AF38" s="43" t="s">
        <v>375</v>
      </c>
      <c r="AG38" s="43" t="s">
        <v>376</v>
      </c>
      <c r="AH38" s="50">
        <v>7729101200</v>
      </c>
      <c r="AI38" s="60">
        <v>772901001</v>
      </c>
      <c r="AJ38" s="50" t="s">
        <v>41</v>
      </c>
      <c r="AK38" s="50" t="s">
        <v>42</v>
      </c>
      <c r="AL38" s="43"/>
      <c r="AM38" s="50"/>
      <c r="AN38" s="43"/>
      <c r="AO38" s="50" t="s">
        <v>56</v>
      </c>
      <c r="AP38" s="50" t="s">
        <v>56</v>
      </c>
      <c r="AQ38" s="43"/>
      <c r="AR38" s="50" t="s">
        <v>56</v>
      </c>
      <c r="AS38" s="43"/>
      <c r="AT38" s="43">
        <v>0.75</v>
      </c>
      <c r="AU38" s="43" t="s">
        <v>68</v>
      </c>
      <c r="AV38" s="50" t="s">
        <v>56</v>
      </c>
      <c r="AW38" s="50" t="s">
        <v>56</v>
      </c>
      <c r="AX38" s="43">
        <v>11.3</v>
      </c>
      <c r="AY38" s="43" t="s">
        <v>216</v>
      </c>
      <c r="AZ38" s="50" t="s">
        <v>390</v>
      </c>
      <c r="BA38" s="43" t="s">
        <v>72</v>
      </c>
      <c r="BB38" s="43">
        <v>6</v>
      </c>
      <c r="BC38" s="43" t="s">
        <v>75</v>
      </c>
      <c r="BD38" s="50" t="s">
        <v>378</v>
      </c>
      <c r="BE38" s="43" t="s">
        <v>379</v>
      </c>
      <c r="BF38" s="50" t="s">
        <v>380</v>
      </c>
      <c r="BG38" s="43"/>
      <c r="BH38" s="43"/>
      <c r="BI38" s="43" t="s">
        <v>373</v>
      </c>
      <c r="BJ38" s="43"/>
      <c r="BK38" s="43"/>
      <c r="BL38" s="43"/>
      <c r="BM38" s="50" t="s">
        <v>56</v>
      </c>
      <c r="BN38" s="52" t="s">
        <v>391</v>
      </c>
      <c r="BO38" s="43" t="s">
        <v>382</v>
      </c>
      <c r="BP38" s="43"/>
      <c r="BQ38" s="43">
        <v>877</v>
      </c>
      <c r="BR38" s="43">
        <v>1</v>
      </c>
      <c r="BS38" s="50" t="s">
        <v>101</v>
      </c>
      <c r="BT38" s="43"/>
    </row>
    <row r="39" spans="1:72" ht="60" x14ac:dyDescent="0.2">
      <c r="A39" s="43" t="s">
        <v>392</v>
      </c>
      <c r="B39" s="42"/>
      <c r="C39" s="43" t="s">
        <v>33</v>
      </c>
      <c r="D39" s="43">
        <v>6</v>
      </c>
      <c r="E39" s="45">
        <v>4600068032324</v>
      </c>
      <c r="F39" s="45">
        <v>4600068032331</v>
      </c>
      <c r="G39" s="43">
        <v>20</v>
      </c>
      <c r="H39" s="43"/>
      <c r="I39" s="43">
        <v>125</v>
      </c>
      <c r="J39" s="43">
        <v>25</v>
      </c>
      <c r="K39" s="43">
        <v>5</v>
      </c>
      <c r="L39" s="43">
        <v>0.75</v>
      </c>
      <c r="M39" s="50" t="s">
        <v>56</v>
      </c>
      <c r="N39" s="50" t="s">
        <v>56</v>
      </c>
      <c r="O39" s="43">
        <v>1138</v>
      </c>
      <c r="P39" s="43">
        <v>779.5</v>
      </c>
      <c r="Q39" s="43">
        <f t="shared" si="10"/>
        <v>6828</v>
      </c>
      <c r="R39" s="43">
        <f t="shared" si="11"/>
        <v>4677</v>
      </c>
      <c r="S39" s="43">
        <v>254.5</v>
      </c>
      <c r="T39" s="43">
        <v>76.8</v>
      </c>
      <c r="U39" s="43">
        <v>76.8</v>
      </c>
      <c r="V39" s="43">
        <v>254.5</v>
      </c>
      <c r="W39" s="43">
        <f t="shared" si="7"/>
        <v>460.79999999999995</v>
      </c>
      <c r="X39" s="43">
        <f t="shared" si="8"/>
        <v>307.2</v>
      </c>
      <c r="Y39" s="43">
        <f t="shared" si="9"/>
        <v>1536</v>
      </c>
      <c r="Z39" s="43">
        <v>365</v>
      </c>
      <c r="AA39" s="43">
        <v>256</v>
      </c>
      <c r="AB39" s="43" t="s">
        <v>372</v>
      </c>
      <c r="AC39" s="43" t="s">
        <v>373</v>
      </c>
      <c r="AD39" s="43" t="s">
        <v>393</v>
      </c>
      <c r="AE39" s="46" t="s">
        <v>373</v>
      </c>
      <c r="AF39" s="43" t="s">
        <v>375</v>
      </c>
      <c r="AG39" s="43" t="s">
        <v>376</v>
      </c>
      <c r="AH39" s="50">
        <v>7729101200</v>
      </c>
      <c r="AI39" s="60">
        <v>772901001</v>
      </c>
      <c r="AJ39" s="50" t="s">
        <v>41</v>
      </c>
      <c r="AK39" s="50" t="s">
        <v>42</v>
      </c>
      <c r="AL39" s="43"/>
      <c r="AM39" s="50"/>
      <c r="AN39" s="43"/>
      <c r="AO39" s="50" t="s">
        <v>56</v>
      </c>
      <c r="AP39" s="50" t="s">
        <v>56</v>
      </c>
      <c r="AQ39" s="43"/>
      <c r="AR39" s="50" t="s">
        <v>56</v>
      </c>
      <c r="AS39" s="43"/>
      <c r="AT39" s="43">
        <v>0.75</v>
      </c>
      <c r="AU39" s="43" t="s">
        <v>68</v>
      </c>
      <c r="AV39" s="50" t="s">
        <v>56</v>
      </c>
      <c r="AW39" s="50" t="s">
        <v>56</v>
      </c>
      <c r="AX39" s="43">
        <v>12.1</v>
      </c>
      <c r="AY39" s="43" t="s">
        <v>297</v>
      </c>
      <c r="AZ39" s="50" t="s">
        <v>394</v>
      </c>
      <c r="BA39" s="43" t="s">
        <v>72</v>
      </c>
      <c r="BB39" s="43">
        <v>6</v>
      </c>
      <c r="BC39" s="43" t="s">
        <v>75</v>
      </c>
      <c r="BD39" s="50" t="s">
        <v>378</v>
      </c>
      <c r="BE39" s="43" t="s">
        <v>379</v>
      </c>
      <c r="BF39" s="50" t="s">
        <v>380</v>
      </c>
      <c r="BG39" s="43"/>
      <c r="BH39" s="43"/>
      <c r="BI39" s="43" t="s">
        <v>373</v>
      </c>
      <c r="BJ39" s="43"/>
      <c r="BK39" s="43"/>
      <c r="BL39" s="43"/>
      <c r="BM39" s="50" t="s">
        <v>56</v>
      </c>
      <c r="BN39" s="52" t="s">
        <v>395</v>
      </c>
      <c r="BO39" s="43" t="s">
        <v>382</v>
      </c>
      <c r="BP39" s="43"/>
      <c r="BQ39" s="43">
        <v>877</v>
      </c>
      <c r="BR39" s="43">
        <v>1</v>
      </c>
      <c r="BS39" s="50" t="s">
        <v>101</v>
      </c>
      <c r="BT39" s="43"/>
    </row>
    <row r="40" spans="1:72" ht="60" x14ac:dyDescent="0.2">
      <c r="A40" s="43" t="s">
        <v>396</v>
      </c>
      <c r="B40" s="42"/>
      <c r="C40" s="43" t="s">
        <v>33</v>
      </c>
      <c r="D40" s="43">
        <v>8</v>
      </c>
      <c r="E40" s="45">
        <v>4600068054821</v>
      </c>
      <c r="F40" s="45">
        <v>4600068054838</v>
      </c>
      <c r="G40" s="43">
        <v>20</v>
      </c>
      <c r="H40" s="43" t="s">
        <v>397</v>
      </c>
      <c r="I40" s="43">
        <v>280</v>
      </c>
      <c r="J40" s="43">
        <v>35</v>
      </c>
      <c r="K40" s="43">
        <v>8</v>
      </c>
      <c r="L40" s="43">
        <v>0.25</v>
      </c>
      <c r="M40" s="50" t="s">
        <v>56</v>
      </c>
      <c r="N40" s="50" t="s">
        <v>56</v>
      </c>
      <c r="O40" s="43">
        <v>447</v>
      </c>
      <c r="P40" s="43">
        <v>265.5</v>
      </c>
      <c r="Q40" s="43">
        <f t="shared" si="10"/>
        <v>3576</v>
      </c>
      <c r="R40" s="43">
        <f t="shared" si="11"/>
        <v>2124</v>
      </c>
      <c r="S40" s="43">
        <v>164.5</v>
      </c>
      <c r="T40" s="43">
        <v>56.8</v>
      </c>
      <c r="U40" s="43">
        <v>56.8</v>
      </c>
      <c r="V40" s="43">
        <v>164.5</v>
      </c>
      <c r="W40" s="43">
        <f t="shared" si="7"/>
        <v>340.79999999999995</v>
      </c>
      <c r="X40" s="43">
        <f t="shared" si="8"/>
        <v>227.2</v>
      </c>
      <c r="Y40" s="43">
        <f t="shared" si="9"/>
        <v>1817.6</v>
      </c>
      <c r="Z40" s="43">
        <v>365</v>
      </c>
      <c r="AA40" s="43">
        <v>256</v>
      </c>
      <c r="AB40" s="43" t="s">
        <v>372</v>
      </c>
      <c r="AC40" s="43" t="s">
        <v>373</v>
      </c>
      <c r="AD40" s="43" t="s">
        <v>398</v>
      </c>
      <c r="AE40" s="46" t="s">
        <v>373</v>
      </c>
      <c r="AF40" s="43" t="s">
        <v>375</v>
      </c>
      <c r="AG40" s="43" t="s">
        <v>399</v>
      </c>
      <c r="AH40" s="50">
        <v>7729101200</v>
      </c>
      <c r="AI40" s="60">
        <v>772901001</v>
      </c>
      <c r="AJ40" s="50" t="s">
        <v>41</v>
      </c>
      <c r="AK40" s="50" t="s">
        <v>42</v>
      </c>
      <c r="AL40" s="43"/>
      <c r="AM40" s="50" t="s">
        <v>400</v>
      </c>
      <c r="AN40" s="43"/>
      <c r="AO40" s="50" t="s">
        <v>56</v>
      </c>
      <c r="AP40" s="50" t="s">
        <v>56</v>
      </c>
      <c r="AQ40" s="43" t="s">
        <v>401</v>
      </c>
      <c r="AR40" s="50" t="s">
        <v>56</v>
      </c>
      <c r="AS40" s="43" t="s">
        <v>402</v>
      </c>
      <c r="AT40" s="43">
        <v>0.25</v>
      </c>
      <c r="AU40" s="43" t="s">
        <v>68</v>
      </c>
      <c r="AV40" s="50" t="s">
        <v>56</v>
      </c>
      <c r="AW40" s="43" t="s">
        <v>56</v>
      </c>
      <c r="AX40" s="43">
        <v>11.5</v>
      </c>
      <c r="AY40" s="43" t="s">
        <v>216</v>
      </c>
      <c r="AZ40" s="50" t="s">
        <v>403</v>
      </c>
      <c r="BA40" s="43" t="s">
        <v>72</v>
      </c>
      <c r="BB40" s="43">
        <v>8</v>
      </c>
      <c r="BC40" s="43" t="s">
        <v>75</v>
      </c>
      <c r="BD40" s="50" t="s">
        <v>378</v>
      </c>
      <c r="BE40" s="43" t="s">
        <v>379</v>
      </c>
      <c r="BF40" s="50" t="s">
        <v>380</v>
      </c>
      <c r="BG40" s="43"/>
      <c r="BH40" s="43"/>
      <c r="BI40" s="43" t="s">
        <v>373</v>
      </c>
      <c r="BJ40" s="43">
        <v>164.5</v>
      </c>
      <c r="BK40" s="43">
        <v>164.5</v>
      </c>
      <c r="BL40" s="43">
        <v>164.5</v>
      </c>
      <c r="BM40" s="50" t="s">
        <v>56</v>
      </c>
      <c r="BN40" s="52" t="s">
        <v>404</v>
      </c>
      <c r="BO40" s="43" t="s">
        <v>382</v>
      </c>
      <c r="BP40" s="43"/>
      <c r="BQ40" s="43">
        <v>1026</v>
      </c>
      <c r="BR40" s="43">
        <v>1</v>
      </c>
      <c r="BS40" s="50" t="s">
        <v>101</v>
      </c>
      <c r="BT40" s="43"/>
    </row>
    <row r="41" spans="1:72" ht="60" x14ac:dyDescent="0.2">
      <c r="A41" s="43" t="s">
        <v>405</v>
      </c>
      <c r="B41" s="42"/>
      <c r="C41" s="43" t="s">
        <v>33</v>
      </c>
      <c r="D41" s="43">
        <v>8</v>
      </c>
      <c r="E41" s="45">
        <v>4600068032300</v>
      </c>
      <c r="F41" s="45">
        <v>4600068034014</v>
      </c>
      <c r="G41" s="43">
        <v>20</v>
      </c>
      <c r="H41" s="43" t="s">
        <v>406</v>
      </c>
      <c r="I41" s="43">
        <v>280</v>
      </c>
      <c r="J41" s="43">
        <v>35</v>
      </c>
      <c r="K41" s="43">
        <v>8</v>
      </c>
      <c r="L41" s="43">
        <v>0.25</v>
      </c>
      <c r="M41" s="50" t="s">
        <v>56</v>
      </c>
      <c r="N41" s="50" t="s">
        <v>56</v>
      </c>
      <c r="O41" s="43">
        <v>447</v>
      </c>
      <c r="P41" s="43">
        <v>265.5</v>
      </c>
      <c r="Q41" s="43">
        <f t="shared" si="10"/>
        <v>3576</v>
      </c>
      <c r="R41" s="43">
        <f t="shared" si="11"/>
        <v>2124</v>
      </c>
      <c r="S41" s="43">
        <v>164.5</v>
      </c>
      <c r="T41" s="43">
        <v>56.8</v>
      </c>
      <c r="U41" s="43">
        <v>56.8</v>
      </c>
      <c r="V41" s="43">
        <v>164.5</v>
      </c>
      <c r="W41" s="43">
        <f t="shared" si="7"/>
        <v>340.79999999999995</v>
      </c>
      <c r="X41" s="43">
        <f t="shared" si="8"/>
        <v>227.2</v>
      </c>
      <c r="Y41" s="43">
        <f t="shared" si="9"/>
        <v>1817.6</v>
      </c>
      <c r="Z41" s="43">
        <v>365</v>
      </c>
      <c r="AA41" s="43">
        <v>256</v>
      </c>
      <c r="AB41" s="43" t="s">
        <v>372</v>
      </c>
      <c r="AC41" s="43" t="s">
        <v>373</v>
      </c>
      <c r="AD41" s="43" t="s">
        <v>407</v>
      </c>
      <c r="AE41" s="46" t="s">
        <v>373</v>
      </c>
      <c r="AF41" s="43" t="s">
        <v>375</v>
      </c>
      <c r="AG41" s="43" t="s">
        <v>376</v>
      </c>
      <c r="AH41" s="50">
        <v>7729101200</v>
      </c>
      <c r="AI41" s="60">
        <v>772901001</v>
      </c>
      <c r="AJ41" s="50" t="s">
        <v>41</v>
      </c>
      <c r="AK41" s="50" t="s">
        <v>42</v>
      </c>
      <c r="AL41" s="43"/>
      <c r="AM41" s="50"/>
      <c r="AN41" s="43"/>
      <c r="AO41" s="50" t="s">
        <v>56</v>
      </c>
      <c r="AP41" s="50" t="s">
        <v>56</v>
      </c>
      <c r="AQ41" s="43" t="s">
        <v>408</v>
      </c>
      <c r="AR41" s="50" t="s">
        <v>56</v>
      </c>
      <c r="AS41" s="43" t="s">
        <v>409</v>
      </c>
      <c r="AT41" s="43">
        <v>0.25</v>
      </c>
      <c r="AU41" s="43" t="s">
        <v>68</v>
      </c>
      <c r="AV41" s="43" t="s">
        <v>56</v>
      </c>
      <c r="AW41" s="50" t="s">
        <v>56</v>
      </c>
      <c r="AX41" s="43">
        <v>12.1</v>
      </c>
      <c r="AY41" s="43" t="s">
        <v>297</v>
      </c>
      <c r="AZ41" s="50" t="s">
        <v>394</v>
      </c>
      <c r="BA41" s="43" t="s">
        <v>72</v>
      </c>
      <c r="BB41" s="43">
        <v>8</v>
      </c>
      <c r="BC41" s="43" t="s">
        <v>75</v>
      </c>
      <c r="BD41" s="50" t="s">
        <v>378</v>
      </c>
      <c r="BE41" s="43" t="s">
        <v>379</v>
      </c>
      <c r="BF41" s="50" t="s">
        <v>380</v>
      </c>
      <c r="BG41" s="43"/>
      <c r="BH41" s="43"/>
      <c r="BI41" s="43" t="s">
        <v>373</v>
      </c>
      <c r="BJ41" s="43">
        <v>164.5</v>
      </c>
      <c r="BK41" s="43">
        <v>164.5</v>
      </c>
      <c r="BL41" s="43">
        <v>164.5</v>
      </c>
      <c r="BM41" s="50" t="s">
        <v>56</v>
      </c>
      <c r="BN41" s="52" t="s">
        <v>410</v>
      </c>
      <c r="BO41" s="43" t="s">
        <v>382</v>
      </c>
      <c r="BP41" s="43"/>
      <c r="BQ41" s="43">
        <v>1026</v>
      </c>
      <c r="BR41" s="43">
        <v>1</v>
      </c>
      <c r="BS41" s="50" t="s">
        <v>101</v>
      </c>
      <c r="BT41" s="43"/>
    </row>
    <row r="42" spans="1:72" ht="60" x14ac:dyDescent="0.2">
      <c r="A42" s="43" t="s">
        <v>411</v>
      </c>
      <c r="B42" s="42"/>
      <c r="C42" s="43" t="s">
        <v>33</v>
      </c>
      <c r="D42" s="43">
        <v>8</v>
      </c>
      <c r="E42" s="45">
        <v>4600068054845</v>
      </c>
      <c r="F42" s="45">
        <v>4600068054852</v>
      </c>
      <c r="G42" s="43">
        <v>20</v>
      </c>
      <c r="H42" s="43" t="s">
        <v>397</v>
      </c>
      <c r="I42" s="43">
        <v>280</v>
      </c>
      <c r="J42" s="43">
        <v>35</v>
      </c>
      <c r="K42" s="43">
        <v>8</v>
      </c>
      <c r="L42" s="43">
        <v>0.25</v>
      </c>
      <c r="M42" s="50" t="s">
        <v>56</v>
      </c>
      <c r="N42" s="50" t="s">
        <v>56</v>
      </c>
      <c r="O42" s="43">
        <v>447</v>
      </c>
      <c r="P42" s="43">
        <v>265.5</v>
      </c>
      <c r="Q42" s="43">
        <f t="shared" si="10"/>
        <v>3576</v>
      </c>
      <c r="R42" s="43">
        <f t="shared" si="11"/>
        <v>2124</v>
      </c>
      <c r="S42" s="43">
        <v>164.5</v>
      </c>
      <c r="T42" s="43">
        <v>56.8</v>
      </c>
      <c r="U42" s="43">
        <v>56.8</v>
      </c>
      <c r="V42" s="43">
        <v>164.5</v>
      </c>
      <c r="W42" s="43">
        <f t="shared" si="7"/>
        <v>340.79999999999995</v>
      </c>
      <c r="X42" s="43">
        <f t="shared" si="8"/>
        <v>227.2</v>
      </c>
      <c r="Y42" s="43">
        <f t="shared" si="9"/>
        <v>1817.6</v>
      </c>
      <c r="Z42" s="43">
        <v>365</v>
      </c>
      <c r="AA42" s="43">
        <v>256</v>
      </c>
      <c r="AB42" s="43" t="s">
        <v>372</v>
      </c>
      <c r="AC42" s="43" t="s">
        <v>373</v>
      </c>
      <c r="AD42" s="43" t="s">
        <v>412</v>
      </c>
      <c r="AE42" s="46" t="s">
        <v>373</v>
      </c>
      <c r="AF42" s="43" t="s">
        <v>375</v>
      </c>
      <c r="AG42" s="43" t="s">
        <v>376</v>
      </c>
      <c r="AH42" s="50">
        <v>7729101200</v>
      </c>
      <c r="AI42" s="60">
        <v>772901001</v>
      </c>
      <c r="AJ42" s="50" t="s">
        <v>41</v>
      </c>
      <c r="AK42" s="50" t="s">
        <v>42</v>
      </c>
      <c r="AL42" s="43"/>
      <c r="AM42" s="50" t="s">
        <v>413</v>
      </c>
      <c r="AN42" s="43"/>
      <c r="AO42" s="50" t="s">
        <v>56</v>
      </c>
      <c r="AP42" s="50" t="s">
        <v>56</v>
      </c>
      <c r="AQ42" s="43" t="s">
        <v>414</v>
      </c>
      <c r="AR42" s="50" t="s">
        <v>56</v>
      </c>
      <c r="AS42" s="43" t="s">
        <v>402</v>
      </c>
      <c r="AT42" s="43">
        <v>0.25</v>
      </c>
      <c r="AU42" s="43" t="s">
        <v>68</v>
      </c>
      <c r="AV42" s="50" t="s">
        <v>56</v>
      </c>
      <c r="AW42" s="50" t="s">
        <v>56</v>
      </c>
      <c r="AX42" s="43">
        <v>5</v>
      </c>
      <c r="AY42" s="43" t="s">
        <v>415</v>
      </c>
      <c r="AZ42" s="50" t="s">
        <v>416</v>
      </c>
      <c r="BA42" s="43" t="s">
        <v>72</v>
      </c>
      <c r="BB42" s="43">
        <v>8</v>
      </c>
      <c r="BC42" s="43" t="s">
        <v>75</v>
      </c>
      <c r="BD42" s="50" t="s">
        <v>378</v>
      </c>
      <c r="BE42" s="43" t="s">
        <v>379</v>
      </c>
      <c r="BF42" s="50" t="s">
        <v>380</v>
      </c>
      <c r="BG42" s="43"/>
      <c r="BH42" s="43"/>
      <c r="BI42" s="43" t="s">
        <v>373</v>
      </c>
      <c r="BJ42" s="43">
        <v>164.5</v>
      </c>
      <c r="BK42" s="43">
        <v>164.5</v>
      </c>
      <c r="BL42" s="43">
        <v>164.5</v>
      </c>
      <c r="BM42" s="50" t="s">
        <v>56</v>
      </c>
      <c r="BN42" s="52" t="s">
        <v>417</v>
      </c>
      <c r="BO42" s="43" t="s">
        <v>382</v>
      </c>
      <c r="BP42" s="43"/>
      <c r="BQ42" s="43">
        <v>1026</v>
      </c>
      <c r="BR42" s="43">
        <v>1</v>
      </c>
      <c r="BS42" s="50" t="s">
        <v>101</v>
      </c>
      <c r="BT42" s="43"/>
    </row>
    <row r="43" spans="1:72" ht="60" x14ac:dyDescent="0.2">
      <c r="A43" s="43" t="s">
        <v>418</v>
      </c>
      <c r="B43" s="42"/>
      <c r="C43" s="43" t="s">
        <v>33</v>
      </c>
      <c r="D43" s="43">
        <v>8</v>
      </c>
      <c r="E43" s="45">
        <v>4600068055088</v>
      </c>
      <c r="F43" s="45">
        <v>4600068055095</v>
      </c>
      <c r="G43" s="43">
        <v>20</v>
      </c>
      <c r="H43" s="43" t="s">
        <v>419</v>
      </c>
      <c r="I43" s="43">
        <v>280</v>
      </c>
      <c r="J43" s="43">
        <v>35</v>
      </c>
      <c r="K43" s="43">
        <v>8</v>
      </c>
      <c r="L43" s="43">
        <v>0.25</v>
      </c>
      <c r="M43" s="50" t="s">
        <v>56</v>
      </c>
      <c r="N43" s="50" t="s">
        <v>56</v>
      </c>
      <c r="O43" s="43">
        <v>447</v>
      </c>
      <c r="P43" s="43">
        <v>265.5</v>
      </c>
      <c r="Q43" s="43">
        <f t="shared" si="10"/>
        <v>3576</v>
      </c>
      <c r="R43" s="43">
        <f t="shared" si="11"/>
        <v>2124</v>
      </c>
      <c r="S43" s="43">
        <v>164.5</v>
      </c>
      <c r="T43" s="43">
        <v>56.8</v>
      </c>
      <c r="U43" s="43">
        <v>56.8</v>
      </c>
      <c r="V43" s="43">
        <v>164.5</v>
      </c>
      <c r="W43" s="43">
        <f t="shared" si="7"/>
        <v>340.79999999999995</v>
      </c>
      <c r="X43" s="43">
        <f t="shared" si="8"/>
        <v>227.2</v>
      </c>
      <c r="Y43" s="43">
        <f t="shared" si="9"/>
        <v>1817.6</v>
      </c>
      <c r="Z43" s="43">
        <v>365</v>
      </c>
      <c r="AA43" s="43">
        <v>256</v>
      </c>
      <c r="AB43" s="43" t="s">
        <v>372</v>
      </c>
      <c r="AC43" s="43" t="s">
        <v>420</v>
      </c>
      <c r="AD43" s="43" t="s">
        <v>421</v>
      </c>
      <c r="AE43" s="46" t="s">
        <v>420</v>
      </c>
      <c r="AF43" s="43" t="s">
        <v>375</v>
      </c>
      <c r="AG43" s="43"/>
      <c r="AH43" s="50">
        <v>7729101200</v>
      </c>
      <c r="AI43" s="60">
        <v>772901001</v>
      </c>
      <c r="AJ43" s="50" t="s">
        <v>41</v>
      </c>
      <c r="AK43" s="50" t="s">
        <v>42</v>
      </c>
      <c r="AL43" s="43"/>
      <c r="AM43" s="50" t="s">
        <v>422</v>
      </c>
      <c r="AN43" s="43"/>
      <c r="AO43" s="50" t="s">
        <v>56</v>
      </c>
      <c r="AP43" s="50" t="s">
        <v>56</v>
      </c>
      <c r="AQ43" s="43" t="s">
        <v>423</v>
      </c>
      <c r="AR43" s="50" t="s">
        <v>56</v>
      </c>
      <c r="AS43" s="43" t="s">
        <v>424</v>
      </c>
      <c r="AT43" s="43">
        <v>0.25</v>
      </c>
      <c r="AU43" s="43" t="s">
        <v>68</v>
      </c>
      <c r="AV43" s="50" t="s">
        <v>56</v>
      </c>
      <c r="AW43" s="50" t="s">
        <v>56</v>
      </c>
      <c r="AX43" s="43">
        <v>13</v>
      </c>
      <c r="AY43" s="43" t="s">
        <v>297</v>
      </c>
      <c r="AZ43" s="50" t="s">
        <v>425</v>
      </c>
      <c r="BA43" s="43" t="s">
        <v>72</v>
      </c>
      <c r="BB43" s="43">
        <v>8</v>
      </c>
      <c r="BC43" s="43" t="s">
        <v>75</v>
      </c>
      <c r="BD43" s="50" t="s">
        <v>378</v>
      </c>
      <c r="BE43" s="43" t="s">
        <v>379</v>
      </c>
      <c r="BF43" s="50" t="s">
        <v>380</v>
      </c>
      <c r="BG43" s="43"/>
      <c r="BH43" s="43"/>
      <c r="BI43" s="43" t="s">
        <v>420</v>
      </c>
      <c r="BJ43" s="43">
        <v>164.5</v>
      </c>
      <c r="BK43" s="43">
        <v>164.5</v>
      </c>
      <c r="BL43" s="43">
        <v>164.5</v>
      </c>
      <c r="BM43" s="50" t="s">
        <v>56</v>
      </c>
      <c r="BN43" s="52" t="s">
        <v>426</v>
      </c>
      <c r="BO43" s="43" t="s">
        <v>382</v>
      </c>
      <c r="BP43" s="43"/>
      <c r="BQ43" s="43">
        <v>1026</v>
      </c>
      <c r="BR43" s="43">
        <v>1</v>
      </c>
      <c r="BS43" s="50" t="s">
        <v>101</v>
      </c>
      <c r="BT43" s="43"/>
    </row>
    <row r="44" spans="1:72" ht="60" x14ac:dyDescent="0.2">
      <c r="A44" s="43" t="s">
        <v>427</v>
      </c>
      <c r="B44" s="42"/>
      <c r="C44" s="43" t="s">
        <v>33</v>
      </c>
      <c r="D44" s="43">
        <v>12</v>
      </c>
      <c r="E44" s="45">
        <v>4600068053978</v>
      </c>
      <c r="F44" s="45">
        <v>4600068053985</v>
      </c>
      <c r="G44" s="43">
        <v>20</v>
      </c>
      <c r="H44" s="41" t="s">
        <v>285</v>
      </c>
      <c r="I44" s="43">
        <v>114</v>
      </c>
      <c r="J44" s="43">
        <v>19</v>
      </c>
      <c r="K44" s="43">
        <v>6</v>
      </c>
      <c r="L44" s="43">
        <v>0.33</v>
      </c>
      <c r="M44" s="50" t="s">
        <v>56</v>
      </c>
      <c r="N44" s="50" t="s">
        <v>56</v>
      </c>
      <c r="O44" s="43">
        <v>590</v>
      </c>
      <c r="P44" s="43">
        <v>349.2</v>
      </c>
      <c r="Q44" s="43">
        <f t="shared" si="10"/>
        <v>7080</v>
      </c>
      <c r="R44" s="43">
        <f t="shared" si="11"/>
        <v>4190.3999999999996</v>
      </c>
      <c r="S44" s="43">
        <v>243</v>
      </c>
      <c r="T44" s="43">
        <v>60</v>
      </c>
      <c r="U44" s="43">
        <v>60</v>
      </c>
      <c r="V44" s="43">
        <v>243</v>
      </c>
      <c r="W44" s="43">
        <f t="shared" si="7"/>
        <v>360</v>
      </c>
      <c r="X44" s="43">
        <f t="shared" si="8"/>
        <v>240</v>
      </c>
      <c r="Y44" s="43">
        <f t="shared" si="9"/>
        <v>1440</v>
      </c>
      <c r="Z44" s="43">
        <v>365</v>
      </c>
      <c r="AA44" s="43">
        <v>256</v>
      </c>
      <c r="AB44" s="43" t="s">
        <v>428</v>
      </c>
      <c r="AC44" s="50" t="s">
        <v>289</v>
      </c>
      <c r="AD44" s="43" t="s">
        <v>429</v>
      </c>
      <c r="AE44" s="46" t="s">
        <v>291</v>
      </c>
      <c r="AF44" s="50" t="s">
        <v>321</v>
      </c>
      <c r="AG44" s="43"/>
      <c r="AH44" s="50">
        <v>7729101200</v>
      </c>
      <c r="AI44" s="60">
        <v>772901001</v>
      </c>
      <c r="AJ44" s="50" t="s">
        <v>41</v>
      </c>
      <c r="AK44" s="50" t="s">
        <v>42</v>
      </c>
      <c r="AL44" s="43"/>
      <c r="AM44" s="50" t="s">
        <v>229</v>
      </c>
      <c r="AN44" s="43"/>
      <c r="AO44" s="50" t="s">
        <v>56</v>
      </c>
      <c r="AP44" s="50" t="s">
        <v>56</v>
      </c>
      <c r="AQ44" s="72" t="s">
        <v>430</v>
      </c>
      <c r="AR44" s="50" t="s">
        <v>56</v>
      </c>
      <c r="AS44" s="72" t="s">
        <v>431</v>
      </c>
      <c r="AT44" s="43">
        <v>0.33</v>
      </c>
      <c r="AU44" s="43" t="s">
        <v>68</v>
      </c>
      <c r="AV44" s="50" t="s">
        <v>56</v>
      </c>
      <c r="AW44" s="50" t="s">
        <v>56</v>
      </c>
      <c r="AX44" s="43">
        <v>8</v>
      </c>
      <c r="AY44" s="43" t="s">
        <v>385</v>
      </c>
      <c r="AZ44" s="50" t="s">
        <v>432</v>
      </c>
      <c r="BA44" s="43" t="s">
        <v>72</v>
      </c>
      <c r="BB44" s="43">
        <v>12</v>
      </c>
      <c r="BC44" s="43" t="s">
        <v>75</v>
      </c>
      <c r="BD44" s="50" t="s">
        <v>56</v>
      </c>
      <c r="BE44" s="43" t="s">
        <v>278</v>
      </c>
      <c r="BF44" s="50" t="s">
        <v>300</v>
      </c>
      <c r="BG44" s="43"/>
      <c r="BH44" s="43"/>
      <c r="BI44" s="50" t="s">
        <v>289</v>
      </c>
      <c r="BJ44" s="43">
        <v>243</v>
      </c>
      <c r="BK44" s="43">
        <v>60</v>
      </c>
      <c r="BL44" s="43">
        <v>60</v>
      </c>
      <c r="BM44" s="50" t="s">
        <v>56</v>
      </c>
      <c r="BN44" s="52" t="s">
        <v>433</v>
      </c>
      <c r="BO44" s="43" t="s">
        <v>81</v>
      </c>
      <c r="BP44" s="43"/>
      <c r="BQ44" s="43">
        <v>565</v>
      </c>
      <c r="BR44" s="43">
        <v>1</v>
      </c>
      <c r="BS44" s="50" t="s">
        <v>101</v>
      </c>
      <c r="BT44" s="43"/>
    </row>
    <row r="45" spans="1:72" ht="60" x14ac:dyDescent="0.2">
      <c r="A45" s="43" t="s">
        <v>434</v>
      </c>
      <c r="B45" s="73"/>
      <c r="C45" s="43" t="s">
        <v>33</v>
      </c>
      <c r="D45" s="43">
        <v>12</v>
      </c>
      <c r="E45" s="45">
        <v>4600068053268</v>
      </c>
      <c r="F45" s="45">
        <v>4600068053275</v>
      </c>
      <c r="G45" s="43">
        <v>20</v>
      </c>
      <c r="H45" s="43" t="s">
        <v>285</v>
      </c>
      <c r="I45" s="43">
        <v>210</v>
      </c>
      <c r="J45" s="43">
        <v>21</v>
      </c>
      <c r="K45" s="43">
        <v>10</v>
      </c>
      <c r="L45" s="43">
        <v>0.33</v>
      </c>
      <c r="M45" s="50" t="s">
        <v>56</v>
      </c>
      <c r="N45" s="50" t="s">
        <v>56</v>
      </c>
      <c r="O45" s="43">
        <v>341.6</v>
      </c>
      <c r="P45" s="43">
        <v>330</v>
      </c>
      <c r="Q45" s="43">
        <f t="shared" si="10"/>
        <v>4099.2000000000007</v>
      </c>
      <c r="R45" s="43">
        <f t="shared" si="11"/>
        <v>3960</v>
      </c>
      <c r="S45" s="43">
        <v>145.4</v>
      </c>
      <c r="T45" s="43">
        <v>57.6</v>
      </c>
      <c r="U45" s="43">
        <v>57.6</v>
      </c>
      <c r="V45" s="43">
        <v>145.4</v>
      </c>
      <c r="W45" s="43">
        <f t="shared" si="7"/>
        <v>345.6</v>
      </c>
      <c r="X45" s="43">
        <f t="shared" si="8"/>
        <v>230.4</v>
      </c>
      <c r="Y45" s="43">
        <f t="shared" si="9"/>
        <v>2304</v>
      </c>
      <c r="Z45" s="43">
        <v>365</v>
      </c>
      <c r="AA45" s="43">
        <v>256</v>
      </c>
      <c r="AB45" s="43" t="s">
        <v>428</v>
      </c>
      <c r="AC45" s="50" t="s">
        <v>289</v>
      </c>
      <c r="AD45" s="43" t="s">
        <v>429</v>
      </c>
      <c r="AE45" s="46" t="s">
        <v>291</v>
      </c>
      <c r="AF45" s="50" t="s">
        <v>321</v>
      </c>
      <c r="AG45" s="43"/>
      <c r="AH45" s="50">
        <v>7729101200</v>
      </c>
      <c r="AI45" s="60">
        <v>772901001</v>
      </c>
      <c r="AJ45" s="50" t="s">
        <v>41</v>
      </c>
      <c r="AK45" s="50" t="s">
        <v>42</v>
      </c>
      <c r="AL45" s="43"/>
      <c r="AM45" s="50" t="s">
        <v>229</v>
      </c>
      <c r="AN45" s="43"/>
      <c r="AO45" s="50" t="s">
        <v>56</v>
      </c>
      <c r="AP45" s="50" t="s">
        <v>56</v>
      </c>
      <c r="AQ45" s="72" t="s">
        <v>430</v>
      </c>
      <c r="AR45" s="50" t="s">
        <v>56</v>
      </c>
      <c r="AS45" s="72" t="s">
        <v>431</v>
      </c>
      <c r="AT45" s="43">
        <v>0.33</v>
      </c>
      <c r="AU45" s="43" t="s">
        <v>68</v>
      </c>
      <c r="AV45" s="50" t="s">
        <v>56</v>
      </c>
      <c r="AW45" s="50" t="s">
        <v>56</v>
      </c>
      <c r="AX45" s="43">
        <v>8</v>
      </c>
      <c r="AY45" s="43" t="s">
        <v>385</v>
      </c>
      <c r="AZ45" s="50" t="s">
        <v>432</v>
      </c>
      <c r="BA45" s="43" t="s">
        <v>73</v>
      </c>
      <c r="BB45" s="43">
        <v>12</v>
      </c>
      <c r="BC45" s="43" t="s">
        <v>75</v>
      </c>
      <c r="BD45" s="50" t="s">
        <v>56</v>
      </c>
      <c r="BE45" s="43" t="s">
        <v>278</v>
      </c>
      <c r="BF45" s="50" t="s">
        <v>300</v>
      </c>
      <c r="BG45" s="43"/>
      <c r="BH45" s="74"/>
      <c r="BI45" s="50" t="s">
        <v>289</v>
      </c>
      <c r="BJ45" s="43">
        <v>145.4</v>
      </c>
      <c r="BK45" s="43">
        <v>57.6</v>
      </c>
      <c r="BL45" s="43">
        <v>57.6</v>
      </c>
      <c r="BM45" s="50" t="s">
        <v>56</v>
      </c>
      <c r="BN45" s="52" t="s">
        <v>435</v>
      </c>
      <c r="BO45" s="43" t="s">
        <v>81</v>
      </c>
      <c r="BP45" s="43"/>
      <c r="BQ45" s="43">
        <v>974</v>
      </c>
      <c r="BR45" s="43">
        <v>1</v>
      </c>
      <c r="BS45" s="50" t="s">
        <v>101</v>
      </c>
      <c r="BT45" s="43"/>
    </row>
  </sheetData>
  <pageMargins left="0.25" right="0.25" top="0.75" bottom="0.75" header="0.3" footer="0.3"/>
  <pageSetup paperSize="8" scale="93" fitToWidth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Действует с 14.05.2021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Microsoft Office</dc:creator>
  <cp:lastModifiedBy>Демин Иван Михайлович</cp:lastModifiedBy>
  <cp:lastPrinted>2022-02-07T08:34:20Z</cp:lastPrinted>
  <dcterms:created xsi:type="dcterms:W3CDTF">2018-07-23T09:40:41Z</dcterms:created>
  <dcterms:modified xsi:type="dcterms:W3CDTF">2022-09-13T05:58:04Z</dcterms:modified>
</cp:coreProperties>
</file>